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aders" sheetId="2" state="visible" r:id="rId2"/>
    <sheet xmlns:r="http://schemas.openxmlformats.org/officeDocument/2006/relationships" name="Classes" sheetId="3" state="visible" r:id="rId3"/>
    <sheet xmlns:r="http://schemas.openxmlformats.org/officeDocument/2006/relationships" name="Pledge helper" sheetId="4" state="visible" r:id="rId4"/>
    <sheet xmlns:r="http://schemas.openxmlformats.org/officeDocument/2006/relationships" name="Deposits" sheetId="5" state="visible" r:id="rId5"/>
    <sheet xmlns:r="http://schemas.openxmlformats.org/officeDocument/2006/relationships" name="Expenses" sheetId="6" state="visible" r:id="rId6"/>
    <sheet xmlns:r="http://schemas.openxmlformats.org/officeDocument/2006/relationships" name="Board repor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0.00"/>
    <numFmt numFmtId="166" formatCode="yyyy-mm-dd"/>
  </numFmts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F2240"/>
      </patternFill>
    </fill>
    <fill>
      <patternFill patternType="solid">
        <fgColor rgb="00E4F7E1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C9D2D9"/>
      </left>
      <right style="thin">
        <color rgb="00C9D2D9"/>
      </right>
      <top style="thin">
        <color rgb="00C9D2D9"/>
      </top>
      <bottom style="thin">
        <color rgb="00C9D2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2" borderId="0" pivotButton="0" quotePrefix="0" xfId="0"/>
    <xf numFmtId="0" fontId="0" fillId="2" borderId="0" pivotButton="0" quotePrefix="0" xfId="0"/>
    <xf numFmtId="0" fontId="2" fillId="3" borderId="1" pivotButton="0" quotePrefix="0" xfId="0"/>
    <xf numFmtId="3" fontId="2" fillId="3" borderId="1" pivotButton="0" quotePrefix="0" xfId="0"/>
    <xf numFmtId="164" fontId="2" fillId="3" borderId="1" pivotButton="0" quotePrefix="0" xfId="0"/>
    <xf numFmtId="164" fontId="2" fillId="0" borderId="1" pivotButton="0" quotePrefix="0" xfId="0"/>
    <xf numFmtId="0" fontId="1" fillId="0" borderId="1" pivotButton="0" quotePrefix="0" xfId="0"/>
    <xf numFmtId="3" fontId="1" fillId="0" borderId="1" pivotButton="0" quotePrefix="0" xfId="0"/>
    <xf numFmtId="0" fontId="2" fillId="4" borderId="1" pivotButton="0" quotePrefix="0" xfId="0"/>
    <xf numFmtId="3" fontId="2" fillId="4" borderId="1" pivotButton="0" quotePrefix="0" xfId="0"/>
    <xf numFmtId="164" fontId="2" fillId="4" borderId="1" pivotButton="0" quotePrefix="0" xfId="0"/>
    <xf numFmtId="164" fontId="1" fillId="0" borderId="1" pivotButton="0" quotePrefix="0" xfId="0"/>
    <xf numFmtId="3" fontId="2" fillId="0" borderId="1" pivotButton="0" quotePrefix="0" xfId="0"/>
    <xf numFmtId="9" fontId="2" fillId="0" borderId="1" pivotButton="0" quotePrefix="0" xfId="0"/>
    <xf numFmtId="9" fontId="1" fillId="0" borderId="1" pivotButton="0" quotePrefix="0" xfId="0"/>
    <xf numFmtId="165" fontId="2" fillId="3" borderId="1" pivotButton="0" quotePrefix="0" xfId="0"/>
    <xf numFmtId="166" fontId="2" fillId="3" borderId="1" pivotButton="0" quotePrefix="0" xfId="0"/>
    <xf numFmtId="166" fontId="2" fillId="4" borderId="1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4" borderId="1" pivotButton="0" quotePrefix="0" xfId="0"/>
    <xf numFmtId="164" fontId="0" fillId="0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Read-a-thon tracking sheet</t>
        </is>
      </c>
    </row>
    <row r="2">
      <c r="A2" s="2" t="inlineStr">
        <is>
          <t>From walk-a-thon.com/read-a-thon. Free to copy and edit. Stores only initials or a reader ID, never full names or contact details.</t>
        </is>
      </c>
    </row>
    <row r="3">
      <c r="A3" s="2" t="inlineStr"/>
    </row>
    <row r="4">
      <c r="A4" s="2" t="inlineStr">
        <is>
          <t>Readers tab: one row per reader. Fill the yellow cells; white cells calculate.</t>
        </is>
      </c>
    </row>
    <row r="5">
      <c r="A5" s="2" t="inlineStr">
        <is>
          <t xml:space="preserve">  Reader: initials or an ID number. Class: the class or group name, spelled the same way every time.</t>
        </is>
      </c>
    </row>
    <row r="6">
      <c r="A6" s="2" t="inlineStr">
        <is>
          <t xml:space="preserve">  Home minutes: the total from the reader's log. Flat gifts pledged: the sum of flat gifts on the pledge sheet.</t>
        </is>
      </c>
    </row>
    <row r="7">
      <c r="A7" s="2" t="inlineStr">
        <is>
          <t xml:space="preserve">  Per-minute owed after caps: for each per-minute supporter, rate × minutes or the cap, whichever is lower; add them up.</t>
        </is>
      </c>
    </row>
    <row r="8">
      <c r="A8" s="2" t="inlineStr">
        <is>
          <t xml:space="preserve">  Collected: money actually received for this reader (from the treasurer's count sheets).</t>
        </is>
      </c>
    </row>
    <row r="9">
      <c r="A9" s="2" t="inlineStr">
        <is>
          <t>Classes tab: one row per class. Type each class name exactly as on the Readers tab, then fill the yellow cells.</t>
        </is>
      </c>
    </row>
    <row r="10">
      <c r="A10" s="2" t="inlineStr">
        <is>
          <t xml:space="preserve">  In-class minutes: the total from that class's wall tally (teachers write one number a day).</t>
        </is>
      </c>
    </row>
    <row r="11">
      <c r="A11" s="2" t="inlineStr"/>
    </row>
    <row r="12">
      <c r="A12" s="1" t="inlineStr">
        <is>
          <t>Green rows are a filled-in EXAMPLE (Readers row 2, Pledge helper rows 2–3, Deposits row 2). Delete them before you start.</t>
        </is>
      </c>
    </row>
    <row r="13">
      <c r="A13" s="2" t="inlineStr">
        <is>
          <t>Totals sit in row 2 of each tab's right-hand summary block, so you never scroll to find them.</t>
        </is>
      </c>
    </row>
    <row r="14">
      <c r="A14" s="2" t="inlineStr"/>
    </row>
    <row r="15">
      <c r="A15" s="2" t="inlineStr">
        <is>
          <t>Pledge helper tab (optional): one row per supporter. It applies each cap for you; copy the reader's per-minute total (column I) into Readers column F.</t>
        </is>
      </c>
    </row>
    <row r="16">
      <c r="A16" s="2" t="inlineStr">
        <is>
          <t>Deposits tab: one row per count or online payout. The Difference cell should read $0.00 when every dollar on the Readers tab has reached the bank.</t>
        </is>
      </c>
    </row>
    <row r="17">
      <c r="A17" s="2" t="inlineStr">
        <is>
          <t>Expenses tab: every purchase, with its budget line. Type your budget into the yellow cells on the right.</t>
        </is>
      </c>
    </row>
    <row r="18">
      <c r="A18" s="2" t="inlineStr">
        <is>
          <t>Board report tab: fills itself from the other tabs. Add the three changes for next year and sign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4" customWidth="1" min="4" max="4"/>
    <col width="18" customWidth="1" min="5" max="5"/>
    <col width="22" customWidth="1" min="6" max="6"/>
    <col width="16" customWidth="1" min="7" max="7"/>
    <col width="14" customWidth="1" min="8" max="8"/>
    <col width="15" customWidth="1" min="9" max="9"/>
    <col width="30" customWidth="1" min="10" max="10"/>
    <col width="24" customWidth="1" min="12" max="12"/>
    <col width="16" customWidth="1" min="13" max="13"/>
  </cols>
  <sheetData>
    <row r="1" ht="32" customHeight="1">
      <c r="A1" s="3" t="inlineStr">
        <is>
          <t>Reader (initials or ID)</t>
        </is>
      </c>
      <c r="B1" s="3" t="inlineStr">
        <is>
          <t>Class</t>
        </is>
      </c>
      <c r="C1" s="3" t="inlineStr">
        <is>
          <t>Log returned (Y/N)</t>
        </is>
      </c>
      <c r="D1" s="3" t="inlineStr">
        <is>
          <t>Home minutes</t>
        </is>
      </c>
      <c r="E1" s="3" t="inlineStr">
        <is>
          <t>Flat gifts pledged ($)</t>
        </is>
      </c>
      <c r="F1" s="3" t="inlineStr">
        <is>
          <t>Per-minute owed after caps ($)</t>
        </is>
      </c>
      <c r="G1" s="3" t="inlineStr">
        <is>
          <t>Total pledged ($)</t>
        </is>
      </c>
      <c r="H1" s="3" t="inlineStr">
        <is>
          <t>Collected ($)</t>
        </is>
      </c>
      <c r="I1" s="3" t="inlineStr">
        <is>
          <t>Outstanding ($)</t>
        </is>
      </c>
      <c r="J1" s="3" t="inlineStr">
        <is>
          <t>Notes</t>
        </is>
      </c>
      <c r="L1" s="4" t="inlineStr">
        <is>
          <t>Totals</t>
        </is>
      </c>
      <c r="M1" s="5" t="inlineStr"/>
    </row>
    <row r="2">
      <c r="A2" s="6" t="inlineStr">
        <is>
          <t>A.B. (example)</t>
        </is>
      </c>
      <c r="B2" s="6" t="inlineStr">
        <is>
          <t>Room 12</t>
        </is>
      </c>
      <c r="C2" s="6" t="inlineStr">
        <is>
          <t>Y</t>
        </is>
      </c>
      <c r="D2" s="7" t="n">
        <v>480</v>
      </c>
      <c r="E2" s="8" t="n">
        <v>45</v>
      </c>
      <c r="F2" s="8" t="n">
        <v>24</v>
      </c>
      <c r="G2" s="9">
        <f>IF(AND(E2="",F2=""),"",N(E2)+N(F2))</f>
        <v/>
      </c>
      <c r="H2" s="8" t="n">
        <v>69</v>
      </c>
      <c r="I2" s="9">
        <f>IF(G2="","",G2-N(H2))</f>
        <v/>
      </c>
      <c r="J2" s="6" t="inlineStr">
        <is>
          <t>Example: $45 flat + 5¢/min × 480 min = $24</t>
        </is>
      </c>
      <c r="L2" s="10" t="inlineStr">
        <is>
          <t>Readers listed</t>
        </is>
      </c>
      <c r="M2" s="11">
        <f>COUNTA(A2:A401)</f>
        <v/>
      </c>
    </row>
    <row r="3">
      <c r="A3" s="12" t="n"/>
      <c r="B3" s="12" t="n"/>
      <c r="C3" s="12" t="n"/>
      <c r="D3" s="13" t="n"/>
      <c r="E3" s="14" t="n"/>
      <c r="F3" s="14" t="n"/>
      <c r="G3" s="9">
        <f>IF(AND(E3="",F3=""),"",N(E3)+N(F3))</f>
        <v/>
      </c>
      <c r="H3" s="14" t="n"/>
      <c r="I3" s="9">
        <f>IF(G3="","",G3-N(H3))</f>
        <v/>
      </c>
      <c r="J3" s="12" t="n"/>
      <c r="L3" s="10" t="inlineStr">
        <is>
          <t>Logs returned</t>
        </is>
      </c>
      <c r="M3" s="11">
        <f>COUNTIF(C2:C401,"Y")</f>
        <v/>
      </c>
    </row>
    <row r="4">
      <c r="A4" s="12" t="n"/>
      <c r="B4" s="12" t="n"/>
      <c r="C4" s="12" t="n"/>
      <c r="D4" s="13" t="n"/>
      <c r="E4" s="14" t="n"/>
      <c r="F4" s="14" t="n"/>
      <c r="G4" s="9">
        <f>IF(AND(E4="",F4=""),"",N(E4)+N(F4))</f>
        <v/>
      </c>
      <c r="H4" s="14" t="n"/>
      <c r="I4" s="9">
        <f>IF(G4="","",G4-N(H4))</f>
        <v/>
      </c>
      <c r="J4" s="12" t="n"/>
      <c r="L4" s="10" t="inlineStr">
        <is>
          <t>Home minutes</t>
        </is>
      </c>
      <c r="M4" s="11">
        <f>SUM(D2:D401)</f>
        <v/>
      </c>
    </row>
    <row r="5">
      <c r="A5" s="12" t="n"/>
      <c r="B5" s="12" t="n"/>
      <c r="C5" s="12" t="n"/>
      <c r="D5" s="13" t="n"/>
      <c r="E5" s="14" t="n"/>
      <c r="F5" s="14" t="n"/>
      <c r="G5" s="9">
        <f>IF(AND(E5="",F5=""),"",N(E5)+N(F5))</f>
        <v/>
      </c>
      <c r="H5" s="14" t="n"/>
      <c r="I5" s="9">
        <f>IF(G5="","",G5-N(H5))</f>
        <v/>
      </c>
      <c r="J5" s="12" t="n"/>
      <c r="L5" s="10" t="inlineStr">
        <is>
          <t>Total pledged</t>
        </is>
      </c>
      <c r="M5" s="15">
        <f>SUM(G2:G401)</f>
        <v/>
      </c>
    </row>
    <row r="6">
      <c r="A6" s="12" t="n"/>
      <c r="B6" s="12" t="n"/>
      <c r="C6" s="12" t="n"/>
      <c r="D6" s="13" t="n"/>
      <c r="E6" s="14" t="n"/>
      <c r="F6" s="14" t="n"/>
      <c r="G6" s="9">
        <f>IF(AND(E6="",F6=""),"",N(E6)+N(F6))</f>
        <v/>
      </c>
      <c r="H6" s="14" t="n"/>
      <c r="I6" s="9">
        <f>IF(G6="","",G6-N(H6))</f>
        <v/>
      </c>
      <c r="J6" s="12" t="n"/>
      <c r="L6" s="10" t="inlineStr">
        <is>
          <t>Collected</t>
        </is>
      </c>
      <c r="M6" s="15">
        <f>SUM(H2:H401)</f>
        <v/>
      </c>
    </row>
    <row r="7">
      <c r="A7" s="12" t="n"/>
      <c r="B7" s="12" t="n"/>
      <c r="C7" s="12" t="n"/>
      <c r="D7" s="13" t="n"/>
      <c r="E7" s="14" t="n"/>
      <c r="F7" s="14" t="n"/>
      <c r="G7" s="9">
        <f>IF(AND(E7="",F7=""),"",N(E7)+N(F7))</f>
        <v/>
      </c>
      <c r="H7" s="14" t="n"/>
      <c r="I7" s="9">
        <f>IF(G7="","",G7-N(H7))</f>
        <v/>
      </c>
      <c r="J7" s="12" t="n"/>
      <c r="L7" s="10" t="inlineStr">
        <is>
          <t>Outstanding</t>
        </is>
      </c>
      <c r="M7" s="15">
        <f>SUM(I2:I401)</f>
        <v/>
      </c>
    </row>
    <row r="8">
      <c r="A8" s="12" t="n"/>
      <c r="B8" s="12" t="n"/>
      <c r="C8" s="12" t="n"/>
      <c r="D8" s="13" t="n"/>
      <c r="E8" s="14" t="n"/>
      <c r="F8" s="14" t="n"/>
      <c r="G8" s="9">
        <f>IF(AND(E8="",F8=""),"",N(E8)+N(F8))</f>
        <v/>
      </c>
      <c r="H8" s="14" t="n"/>
      <c r="I8" s="9">
        <f>IF(G8="","",G8-N(H8))</f>
        <v/>
      </c>
      <c r="J8" s="12" t="n"/>
      <c r="L8" s="10" t="inlineStr">
        <is>
          <t>Readers with any pledge</t>
        </is>
      </c>
      <c r="M8" s="11">
        <f>COUNTIF(G2:G401,"&gt;0")</f>
        <v/>
      </c>
    </row>
    <row r="9">
      <c r="A9" s="12" t="n"/>
      <c r="B9" s="12" t="n"/>
      <c r="C9" s="12" t="n"/>
      <c r="D9" s="13" t="n"/>
      <c r="E9" s="14" t="n"/>
      <c r="F9" s="14" t="n"/>
      <c r="G9" s="9">
        <f>IF(AND(E9="",F9=""),"",N(E9)+N(F9))</f>
        <v/>
      </c>
      <c r="H9" s="14" t="n"/>
      <c r="I9" s="9">
        <f>IF(G9="","",G9-N(H9))</f>
        <v/>
      </c>
      <c r="J9" s="12" t="n"/>
    </row>
    <row r="10">
      <c r="A10" s="12" t="n"/>
      <c r="B10" s="12" t="n"/>
      <c r="C10" s="12" t="n"/>
      <c r="D10" s="13" t="n"/>
      <c r="E10" s="14" t="n"/>
      <c r="F10" s="14" t="n"/>
      <c r="G10" s="9">
        <f>IF(AND(E10="",F10=""),"",N(E10)+N(F10))</f>
        <v/>
      </c>
      <c r="H10" s="14" t="n"/>
      <c r="I10" s="9">
        <f>IF(G10="","",G10-N(H10))</f>
        <v/>
      </c>
      <c r="J10" s="12" t="n"/>
    </row>
    <row r="11">
      <c r="A11" s="12" t="n"/>
      <c r="B11" s="12" t="n"/>
      <c r="C11" s="12" t="n"/>
      <c r="D11" s="13" t="n"/>
      <c r="E11" s="14" t="n"/>
      <c r="F11" s="14" t="n"/>
      <c r="G11" s="9">
        <f>IF(AND(E11="",F11=""),"",N(E11)+N(F11))</f>
        <v/>
      </c>
      <c r="H11" s="14" t="n"/>
      <c r="I11" s="9">
        <f>IF(G11="","",G11-N(H11))</f>
        <v/>
      </c>
      <c r="J11" s="12" t="n"/>
    </row>
    <row r="12">
      <c r="A12" s="12" t="n"/>
      <c r="B12" s="12" t="n"/>
      <c r="C12" s="12" t="n"/>
      <c r="D12" s="13" t="n"/>
      <c r="E12" s="14" t="n"/>
      <c r="F12" s="14" t="n"/>
      <c r="G12" s="9">
        <f>IF(AND(E12="",F12=""),"",N(E12)+N(F12))</f>
        <v/>
      </c>
      <c r="H12" s="14" t="n"/>
      <c r="I12" s="9">
        <f>IF(G12="","",G12-N(H12))</f>
        <v/>
      </c>
      <c r="J12" s="12" t="n"/>
    </row>
    <row r="13">
      <c r="A13" s="12" t="n"/>
      <c r="B13" s="12" t="n"/>
      <c r="C13" s="12" t="n"/>
      <c r="D13" s="13" t="n"/>
      <c r="E13" s="14" t="n"/>
      <c r="F13" s="14" t="n"/>
      <c r="G13" s="9">
        <f>IF(AND(E13="",F13=""),"",N(E13)+N(F13))</f>
        <v/>
      </c>
      <c r="H13" s="14" t="n"/>
      <c r="I13" s="9">
        <f>IF(G13="","",G13-N(H13))</f>
        <v/>
      </c>
      <c r="J13" s="12" t="n"/>
    </row>
    <row r="14">
      <c r="A14" s="12" t="n"/>
      <c r="B14" s="12" t="n"/>
      <c r="C14" s="12" t="n"/>
      <c r="D14" s="13" t="n"/>
      <c r="E14" s="14" t="n"/>
      <c r="F14" s="14" t="n"/>
      <c r="G14" s="9">
        <f>IF(AND(E14="",F14=""),"",N(E14)+N(F14))</f>
        <v/>
      </c>
      <c r="H14" s="14" t="n"/>
      <c r="I14" s="9">
        <f>IF(G14="","",G14-N(H14))</f>
        <v/>
      </c>
      <c r="J14" s="12" t="n"/>
    </row>
    <row r="15">
      <c r="A15" s="12" t="n"/>
      <c r="B15" s="12" t="n"/>
      <c r="C15" s="12" t="n"/>
      <c r="D15" s="13" t="n"/>
      <c r="E15" s="14" t="n"/>
      <c r="F15" s="14" t="n"/>
      <c r="G15" s="9">
        <f>IF(AND(E15="",F15=""),"",N(E15)+N(F15))</f>
        <v/>
      </c>
      <c r="H15" s="14" t="n"/>
      <c r="I15" s="9">
        <f>IF(G15="","",G15-N(H15))</f>
        <v/>
      </c>
      <c r="J15" s="12" t="n"/>
    </row>
    <row r="16">
      <c r="A16" s="12" t="n"/>
      <c r="B16" s="12" t="n"/>
      <c r="C16" s="12" t="n"/>
      <c r="D16" s="13" t="n"/>
      <c r="E16" s="14" t="n"/>
      <c r="F16" s="14" t="n"/>
      <c r="G16" s="9">
        <f>IF(AND(E16="",F16=""),"",N(E16)+N(F16))</f>
        <v/>
      </c>
      <c r="H16" s="14" t="n"/>
      <c r="I16" s="9">
        <f>IF(G16="","",G16-N(H16))</f>
        <v/>
      </c>
      <c r="J16" s="12" t="n"/>
    </row>
    <row r="17">
      <c r="A17" s="12" t="n"/>
      <c r="B17" s="12" t="n"/>
      <c r="C17" s="12" t="n"/>
      <c r="D17" s="13" t="n"/>
      <c r="E17" s="14" t="n"/>
      <c r="F17" s="14" t="n"/>
      <c r="G17" s="9">
        <f>IF(AND(E17="",F17=""),"",N(E17)+N(F17))</f>
        <v/>
      </c>
      <c r="H17" s="14" t="n"/>
      <c r="I17" s="9">
        <f>IF(G17="","",G17-N(H17))</f>
        <v/>
      </c>
      <c r="J17" s="12" t="n"/>
    </row>
    <row r="18">
      <c r="A18" s="12" t="n"/>
      <c r="B18" s="12" t="n"/>
      <c r="C18" s="12" t="n"/>
      <c r="D18" s="13" t="n"/>
      <c r="E18" s="14" t="n"/>
      <c r="F18" s="14" t="n"/>
      <c r="G18" s="9">
        <f>IF(AND(E18="",F18=""),"",N(E18)+N(F18))</f>
        <v/>
      </c>
      <c r="H18" s="14" t="n"/>
      <c r="I18" s="9">
        <f>IF(G18="","",G18-N(H18))</f>
        <v/>
      </c>
      <c r="J18" s="12" t="n"/>
    </row>
    <row r="19">
      <c r="A19" s="12" t="n"/>
      <c r="B19" s="12" t="n"/>
      <c r="C19" s="12" t="n"/>
      <c r="D19" s="13" t="n"/>
      <c r="E19" s="14" t="n"/>
      <c r="F19" s="14" t="n"/>
      <c r="G19" s="9">
        <f>IF(AND(E19="",F19=""),"",N(E19)+N(F19))</f>
        <v/>
      </c>
      <c r="H19" s="14" t="n"/>
      <c r="I19" s="9">
        <f>IF(G19="","",G19-N(H19))</f>
        <v/>
      </c>
      <c r="J19" s="12" t="n"/>
    </row>
    <row r="20">
      <c r="A20" s="12" t="n"/>
      <c r="B20" s="12" t="n"/>
      <c r="C20" s="12" t="n"/>
      <c r="D20" s="13" t="n"/>
      <c r="E20" s="14" t="n"/>
      <c r="F20" s="14" t="n"/>
      <c r="G20" s="9">
        <f>IF(AND(E20="",F20=""),"",N(E20)+N(F20))</f>
        <v/>
      </c>
      <c r="H20" s="14" t="n"/>
      <c r="I20" s="9">
        <f>IF(G20="","",G20-N(H20))</f>
        <v/>
      </c>
      <c r="J20" s="12" t="n"/>
    </row>
    <row r="21">
      <c r="A21" s="12" t="n"/>
      <c r="B21" s="12" t="n"/>
      <c r="C21" s="12" t="n"/>
      <c r="D21" s="13" t="n"/>
      <c r="E21" s="14" t="n"/>
      <c r="F21" s="14" t="n"/>
      <c r="G21" s="9">
        <f>IF(AND(E21="",F21=""),"",N(E21)+N(F21))</f>
        <v/>
      </c>
      <c r="H21" s="14" t="n"/>
      <c r="I21" s="9">
        <f>IF(G21="","",G21-N(H21))</f>
        <v/>
      </c>
      <c r="J21" s="12" t="n"/>
    </row>
    <row r="22">
      <c r="A22" s="12" t="n"/>
      <c r="B22" s="12" t="n"/>
      <c r="C22" s="12" t="n"/>
      <c r="D22" s="13" t="n"/>
      <c r="E22" s="14" t="n"/>
      <c r="F22" s="14" t="n"/>
      <c r="G22" s="9">
        <f>IF(AND(E22="",F22=""),"",N(E22)+N(F22))</f>
        <v/>
      </c>
      <c r="H22" s="14" t="n"/>
      <c r="I22" s="9">
        <f>IF(G22="","",G22-N(H22))</f>
        <v/>
      </c>
      <c r="J22" s="12" t="n"/>
    </row>
    <row r="23">
      <c r="A23" s="12" t="n"/>
      <c r="B23" s="12" t="n"/>
      <c r="C23" s="12" t="n"/>
      <c r="D23" s="13" t="n"/>
      <c r="E23" s="14" t="n"/>
      <c r="F23" s="14" t="n"/>
      <c r="G23" s="9">
        <f>IF(AND(E23="",F23=""),"",N(E23)+N(F23))</f>
        <v/>
      </c>
      <c r="H23" s="14" t="n"/>
      <c r="I23" s="9">
        <f>IF(G23="","",G23-N(H23))</f>
        <v/>
      </c>
      <c r="J23" s="12" t="n"/>
    </row>
    <row r="24">
      <c r="A24" s="12" t="n"/>
      <c r="B24" s="12" t="n"/>
      <c r="C24" s="12" t="n"/>
      <c r="D24" s="13" t="n"/>
      <c r="E24" s="14" t="n"/>
      <c r="F24" s="14" t="n"/>
      <c r="G24" s="9">
        <f>IF(AND(E24="",F24=""),"",N(E24)+N(F24))</f>
        <v/>
      </c>
      <c r="H24" s="14" t="n"/>
      <c r="I24" s="9">
        <f>IF(G24="","",G24-N(H24))</f>
        <v/>
      </c>
      <c r="J24" s="12" t="n"/>
    </row>
    <row r="25">
      <c r="A25" s="12" t="n"/>
      <c r="B25" s="12" t="n"/>
      <c r="C25" s="12" t="n"/>
      <c r="D25" s="13" t="n"/>
      <c r="E25" s="14" t="n"/>
      <c r="F25" s="14" t="n"/>
      <c r="G25" s="9">
        <f>IF(AND(E25="",F25=""),"",N(E25)+N(F25))</f>
        <v/>
      </c>
      <c r="H25" s="14" t="n"/>
      <c r="I25" s="9">
        <f>IF(G25="","",G25-N(H25))</f>
        <v/>
      </c>
      <c r="J25" s="12" t="n"/>
    </row>
    <row r="26">
      <c r="A26" s="12" t="n"/>
      <c r="B26" s="12" t="n"/>
      <c r="C26" s="12" t="n"/>
      <c r="D26" s="13" t="n"/>
      <c r="E26" s="14" t="n"/>
      <c r="F26" s="14" t="n"/>
      <c r="G26" s="9">
        <f>IF(AND(E26="",F26=""),"",N(E26)+N(F26))</f>
        <v/>
      </c>
      <c r="H26" s="14" t="n"/>
      <c r="I26" s="9">
        <f>IF(G26="","",G26-N(H26))</f>
        <v/>
      </c>
      <c r="J26" s="12" t="n"/>
    </row>
    <row r="27">
      <c r="A27" s="12" t="n"/>
      <c r="B27" s="12" t="n"/>
      <c r="C27" s="12" t="n"/>
      <c r="D27" s="13" t="n"/>
      <c r="E27" s="14" t="n"/>
      <c r="F27" s="14" t="n"/>
      <c r="G27" s="9">
        <f>IF(AND(E27="",F27=""),"",N(E27)+N(F27))</f>
        <v/>
      </c>
      <c r="H27" s="14" t="n"/>
      <c r="I27" s="9">
        <f>IF(G27="","",G27-N(H27))</f>
        <v/>
      </c>
      <c r="J27" s="12" t="n"/>
    </row>
    <row r="28">
      <c r="A28" s="12" t="n"/>
      <c r="B28" s="12" t="n"/>
      <c r="C28" s="12" t="n"/>
      <c r="D28" s="13" t="n"/>
      <c r="E28" s="14" t="n"/>
      <c r="F28" s="14" t="n"/>
      <c r="G28" s="9">
        <f>IF(AND(E28="",F28=""),"",N(E28)+N(F28))</f>
        <v/>
      </c>
      <c r="H28" s="14" t="n"/>
      <c r="I28" s="9">
        <f>IF(G28="","",G28-N(H28))</f>
        <v/>
      </c>
      <c r="J28" s="12" t="n"/>
    </row>
    <row r="29">
      <c r="A29" s="12" t="n"/>
      <c r="B29" s="12" t="n"/>
      <c r="C29" s="12" t="n"/>
      <c r="D29" s="13" t="n"/>
      <c r="E29" s="14" t="n"/>
      <c r="F29" s="14" t="n"/>
      <c r="G29" s="9">
        <f>IF(AND(E29="",F29=""),"",N(E29)+N(F29))</f>
        <v/>
      </c>
      <c r="H29" s="14" t="n"/>
      <c r="I29" s="9">
        <f>IF(G29="","",G29-N(H29))</f>
        <v/>
      </c>
      <c r="J29" s="12" t="n"/>
    </row>
    <row r="30">
      <c r="A30" s="12" t="n"/>
      <c r="B30" s="12" t="n"/>
      <c r="C30" s="12" t="n"/>
      <c r="D30" s="13" t="n"/>
      <c r="E30" s="14" t="n"/>
      <c r="F30" s="14" t="n"/>
      <c r="G30" s="9">
        <f>IF(AND(E30="",F30=""),"",N(E30)+N(F30))</f>
        <v/>
      </c>
      <c r="H30" s="14" t="n"/>
      <c r="I30" s="9">
        <f>IF(G30="","",G30-N(H30))</f>
        <v/>
      </c>
      <c r="J30" s="12" t="n"/>
    </row>
    <row r="31">
      <c r="A31" s="12" t="n"/>
      <c r="B31" s="12" t="n"/>
      <c r="C31" s="12" t="n"/>
      <c r="D31" s="13" t="n"/>
      <c r="E31" s="14" t="n"/>
      <c r="F31" s="14" t="n"/>
      <c r="G31" s="9">
        <f>IF(AND(E31="",F31=""),"",N(E31)+N(F31))</f>
        <v/>
      </c>
      <c r="H31" s="14" t="n"/>
      <c r="I31" s="9">
        <f>IF(G31="","",G31-N(H31))</f>
        <v/>
      </c>
      <c r="J31" s="12" t="n"/>
    </row>
    <row r="32">
      <c r="A32" s="12" t="n"/>
      <c r="B32" s="12" t="n"/>
      <c r="C32" s="12" t="n"/>
      <c r="D32" s="13" t="n"/>
      <c r="E32" s="14" t="n"/>
      <c r="F32" s="14" t="n"/>
      <c r="G32" s="9">
        <f>IF(AND(E32="",F32=""),"",N(E32)+N(F32))</f>
        <v/>
      </c>
      <c r="H32" s="14" t="n"/>
      <c r="I32" s="9">
        <f>IF(G32="","",G32-N(H32))</f>
        <v/>
      </c>
      <c r="J32" s="12" t="n"/>
    </row>
    <row r="33">
      <c r="A33" s="12" t="n"/>
      <c r="B33" s="12" t="n"/>
      <c r="C33" s="12" t="n"/>
      <c r="D33" s="13" t="n"/>
      <c r="E33" s="14" t="n"/>
      <c r="F33" s="14" t="n"/>
      <c r="G33" s="9">
        <f>IF(AND(E33="",F33=""),"",N(E33)+N(F33))</f>
        <v/>
      </c>
      <c r="H33" s="14" t="n"/>
      <c r="I33" s="9">
        <f>IF(G33="","",G33-N(H33))</f>
        <v/>
      </c>
      <c r="J33" s="12" t="n"/>
    </row>
    <row r="34">
      <c r="A34" s="12" t="n"/>
      <c r="B34" s="12" t="n"/>
      <c r="C34" s="12" t="n"/>
      <c r="D34" s="13" t="n"/>
      <c r="E34" s="14" t="n"/>
      <c r="F34" s="14" t="n"/>
      <c r="G34" s="9">
        <f>IF(AND(E34="",F34=""),"",N(E34)+N(F34))</f>
        <v/>
      </c>
      <c r="H34" s="14" t="n"/>
      <c r="I34" s="9">
        <f>IF(G34="","",G34-N(H34))</f>
        <v/>
      </c>
      <c r="J34" s="12" t="n"/>
    </row>
    <row r="35">
      <c r="A35" s="12" t="n"/>
      <c r="B35" s="12" t="n"/>
      <c r="C35" s="12" t="n"/>
      <c r="D35" s="13" t="n"/>
      <c r="E35" s="14" t="n"/>
      <c r="F35" s="14" t="n"/>
      <c r="G35" s="9">
        <f>IF(AND(E35="",F35=""),"",N(E35)+N(F35))</f>
        <v/>
      </c>
      <c r="H35" s="14" t="n"/>
      <c r="I35" s="9">
        <f>IF(G35="","",G35-N(H35))</f>
        <v/>
      </c>
      <c r="J35" s="12" t="n"/>
    </row>
    <row r="36">
      <c r="A36" s="12" t="n"/>
      <c r="B36" s="12" t="n"/>
      <c r="C36" s="12" t="n"/>
      <c r="D36" s="13" t="n"/>
      <c r="E36" s="14" t="n"/>
      <c r="F36" s="14" t="n"/>
      <c r="G36" s="9">
        <f>IF(AND(E36="",F36=""),"",N(E36)+N(F36))</f>
        <v/>
      </c>
      <c r="H36" s="14" t="n"/>
      <c r="I36" s="9">
        <f>IF(G36="","",G36-N(H36))</f>
        <v/>
      </c>
      <c r="J36" s="12" t="n"/>
    </row>
    <row r="37">
      <c r="A37" s="12" t="n"/>
      <c r="B37" s="12" t="n"/>
      <c r="C37" s="12" t="n"/>
      <c r="D37" s="13" t="n"/>
      <c r="E37" s="14" t="n"/>
      <c r="F37" s="14" t="n"/>
      <c r="G37" s="9">
        <f>IF(AND(E37="",F37=""),"",N(E37)+N(F37))</f>
        <v/>
      </c>
      <c r="H37" s="14" t="n"/>
      <c r="I37" s="9">
        <f>IF(G37="","",G37-N(H37))</f>
        <v/>
      </c>
      <c r="J37" s="12" t="n"/>
    </row>
    <row r="38">
      <c r="A38" s="12" t="n"/>
      <c r="B38" s="12" t="n"/>
      <c r="C38" s="12" t="n"/>
      <c r="D38" s="13" t="n"/>
      <c r="E38" s="14" t="n"/>
      <c r="F38" s="14" t="n"/>
      <c r="G38" s="9">
        <f>IF(AND(E38="",F38=""),"",N(E38)+N(F38))</f>
        <v/>
      </c>
      <c r="H38" s="14" t="n"/>
      <c r="I38" s="9">
        <f>IF(G38="","",G38-N(H38))</f>
        <v/>
      </c>
      <c r="J38" s="12" t="n"/>
    </row>
    <row r="39">
      <c r="A39" s="12" t="n"/>
      <c r="B39" s="12" t="n"/>
      <c r="C39" s="12" t="n"/>
      <c r="D39" s="13" t="n"/>
      <c r="E39" s="14" t="n"/>
      <c r="F39" s="14" t="n"/>
      <c r="G39" s="9">
        <f>IF(AND(E39="",F39=""),"",N(E39)+N(F39))</f>
        <v/>
      </c>
      <c r="H39" s="14" t="n"/>
      <c r="I39" s="9">
        <f>IF(G39="","",G39-N(H39))</f>
        <v/>
      </c>
      <c r="J39" s="12" t="n"/>
    </row>
    <row r="40">
      <c r="A40" s="12" t="n"/>
      <c r="B40" s="12" t="n"/>
      <c r="C40" s="12" t="n"/>
      <c r="D40" s="13" t="n"/>
      <c r="E40" s="14" t="n"/>
      <c r="F40" s="14" t="n"/>
      <c r="G40" s="9">
        <f>IF(AND(E40="",F40=""),"",N(E40)+N(F40))</f>
        <v/>
      </c>
      <c r="H40" s="14" t="n"/>
      <c r="I40" s="9">
        <f>IF(G40="","",G40-N(H40))</f>
        <v/>
      </c>
      <c r="J40" s="12" t="n"/>
    </row>
    <row r="41">
      <c r="A41" s="12" t="n"/>
      <c r="B41" s="12" t="n"/>
      <c r="C41" s="12" t="n"/>
      <c r="D41" s="13" t="n"/>
      <c r="E41" s="14" t="n"/>
      <c r="F41" s="14" t="n"/>
      <c r="G41" s="9">
        <f>IF(AND(E41="",F41=""),"",N(E41)+N(F41))</f>
        <v/>
      </c>
      <c r="H41" s="14" t="n"/>
      <c r="I41" s="9">
        <f>IF(G41="","",G41-N(H41))</f>
        <v/>
      </c>
      <c r="J41" s="12" t="n"/>
    </row>
    <row r="42">
      <c r="A42" s="12" t="n"/>
      <c r="B42" s="12" t="n"/>
      <c r="C42" s="12" t="n"/>
      <c r="D42" s="13" t="n"/>
      <c r="E42" s="14" t="n"/>
      <c r="F42" s="14" t="n"/>
      <c r="G42" s="9">
        <f>IF(AND(E42="",F42=""),"",N(E42)+N(F42))</f>
        <v/>
      </c>
      <c r="H42" s="14" t="n"/>
      <c r="I42" s="9">
        <f>IF(G42="","",G42-N(H42))</f>
        <v/>
      </c>
      <c r="J42" s="12" t="n"/>
    </row>
    <row r="43">
      <c r="A43" s="12" t="n"/>
      <c r="B43" s="12" t="n"/>
      <c r="C43" s="12" t="n"/>
      <c r="D43" s="13" t="n"/>
      <c r="E43" s="14" t="n"/>
      <c r="F43" s="14" t="n"/>
      <c r="G43" s="9">
        <f>IF(AND(E43="",F43=""),"",N(E43)+N(F43))</f>
        <v/>
      </c>
      <c r="H43" s="14" t="n"/>
      <c r="I43" s="9">
        <f>IF(G43="","",G43-N(H43))</f>
        <v/>
      </c>
      <c r="J43" s="12" t="n"/>
    </row>
    <row r="44">
      <c r="A44" s="12" t="n"/>
      <c r="B44" s="12" t="n"/>
      <c r="C44" s="12" t="n"/>
      <c r="D44" s="13" t="n"/>
      <c r="E44" s="14" t="n"/>
      <c r="F44" s="14" t="n"/>
      <c r="G44" s="9">
        <f>IF(AND(E44="",F44=""),"",N(E44)+N(F44))</f>
        <v/>
      </c>
      <c r="H44" s="14" t="n"/>
      <c r="I44" s="9">
        <f>IF(G44="","",G44-N(H44))</f>
        <v/>
      </c>
      <c r="J44" s="12" t="n"/>
    </row>
    <row r="45">
      <c r="A45" s="12" t="n"/>
      <c r="B45" s="12" t="n"/>
      <c r="C45" s="12" t="n"/>
      <c r="D45" s="13" t="n"/>
      <c r="E45" s="14" t="n"/>
      <c r="F45" s="14" t="n"/>
      <c r="G45" s="9">
        <f>IF(AND(E45="",F45=""),"",N(E45)+N(F45))</f>
        <v/>
      </c>
      <c r="H45" s="14" t="n"/>
      <c r="I45" s="9">
        <f>IF(G45="","",G45-N(H45))</f>
        <v/>
      </c>
      <c r="J45" s="12" t="n"/>
    </row>
    <row r="46">
      <c r="A46" s="12" t="n"/>
      <c r="B46" s="12" t="n"/>
      <c r="C46" s="12" t="n"/>
      <c r="D46" s="13" t="n"/>
      <c r="E46" s="14" t="n"/>
      <c r="F46" s="14" t="n"/>
      <c r="G46" s="9">
        <f>IF(AND(E46="",F46=""),"",N(E46)+N(F46))</f>
        <v/>
      </c>
      <c r="H46" s="14" t="n"/>
      <c r="I46" s="9">
        <f>IF(G46="","",G46-N(H46))</f>
        <v/>
      </c>
      <c r="J46" s="12" t="n"/>
    </row>
    <row r="47">
      <c r="A47" s="12" t="n"/>
      <c r="B47" s="12" t="n"/>
      <c r="C47" s="12" t="n"/>
      <c r="D47" s="13" t="n"/>
      <c r="E47" s="14" t="n"/>
      <c r="F47" s="14" t="n"/>
      <c r="G47" s="9">
        <f>IF(AND(E47="",F47=""),"",N(E47)+N(F47))</f>
        <v/>
      </c>
      <c r="H47" s="14" t="n"/>
      <c r="I47" s="9">
        <f>IF(G47="","",G47-N(H47))</f>
        <v/>
      </c>
      <c r="J47" s="12" t="n"/>
    </row>
    <row r="48">
      <c r="A48" s="12" t="n"/>
      <c r="B48" s="12" t="n"/>
      <c r="C48" s="12" t="n"/>
      <c r="D48" s="13" t="n"/>
      <c r="E48" s="14" t="n"/>
      <c r="F48" s="14" t="n"/>
      <c r="G48" s="9">
        <f>IF(AND(E48="",F48=""),"",N(E48)+N(F48))</f>
        <v/>
      </c>
      <c r="H48" s="14" t="n"/>
      <c r="I48" s="9">
        <f>IF(G48="","",G48-N(H48))</f>
        <v/>
      </c>
      <c r="J48" s="12" t="n"/>
    </row>
    <row r="49">
      <c r="A49" s="12" t="n"/>
      <c r="B49" s="12" t="n"/>
      <c r="C49" s="12" t="n"/>
      <c r="D49" s="13" t="n"/>
      <c r="E49" s="14" t="n"/>
      <c r="F49" s="14" t="n"/>
      <c r="G49" s="9">
        <f>IF(AND(E49="",F49=""),"",N(E49)+N(F49))</f>
        <v/>
      </c>
      <c r="H49" s="14" t="n"/>
      <c r="I49" s="9">
        <f>IF(G49="","",G49-N(H49))</f>
        <v/>
      </c>
      <c r="J49" s="12" t="n"/>
    </row>
    <row r="50">
      <c r="A50" s="12" t="n"/>
      <c r="B50" s="12" t="n"/>
      <c r="C50" s="12" t="n"/>
      <c r="D50" s="13" t="n"/>
      <c r="E50" s="14" t="n"/>
      <c r="F50" s="14" t="n"/>
      <c r="G50" s="9">
        <f>IF(AND(E50="",F50=""),"",N(E50)+N(F50))</f>
        <v/>
      </c>
      <c r="H50" s="14" t="n"/>
      <c r="I50" s="9">
        <f>IF(G50="","",G50-N(H50))</f>
        <v/>
      </c>
      <c r="J50" s="12" t="n"/>
    </row>
    <row r="51">
      <c r="A51" s="12" t="n"/>
      <c r="B51" s="12" t="n"/>
      <c r="C51" s="12" t="n"/>
      <c r="D51" s="13" t="n"/>
      <c r="E51" s="14" t="n"/>
      <c r="F51" s="14" t="n"/>
      <c r="G51" s="9">
        <f>IF(AND(E51="",F51=""),"",N(E51)+N(F51))</f>
        <v/>
      </c>
      <c r="H51" s="14" t="n"/>
      <c r="I51" s="9">
        <f>IF(G51="","",G51-N(H51))</f>
        <v/>
      </c>
      <c r="J51" s="12" t="n"/>
    </row>
    <row r="52">
      <c r="A52" s="12" t="n"/>
      <c r="B52" s="12" t="n"/>
      <c r="C52" s="12" t="n"/>
      <c r="D52" s="13" t="n"/>
      <c r="E52" s="14" t="n"/>
      <c r="F52" s="14" t="n"/>
      <c r="G52" s="9">
        <f>IF(AND(E52="",F52=""),"",N(E52)+N(F52))</f>
        <v/>
      </c>
      <c r="H52" s="14" t="n"/>
      <c r="I52" s="9">
        <f>IF(G52="","",G52-N(H52))</f>
        <v/>
      </c>
      <c r="J52" s="12" t="n"/>
    </row>
    <row r="53">
      <c r="A53" s="12" t="n"/>
      <c r="B53" s="12" t="n"/>
      <c r="C53" s="12" t="n"/>
      <c r="D53" s="13" t="n"/>
      <c r="E53" s="14" t="n"/>
      <c r="F53" s="14" t="n"/>
      <c r="G53" s="9">
        <f>IF(AND(E53="",F53=""),"",N(E53)+N(F53))</f>
        <v/>
      </c>
      <c r="H53" s="14" t="n"/>
      <c r="I53" s="9">
        <f>IF(G53="","",G53-N(H53))</f>
        <v/>
      </c>
      <c r="J53" s="12" t="n"/>
    </row>
    <row r="54">
      <c r="A54" s="12" t="n"/>
      <c r="B54" s="12" t="n"/>
      <c r="C54" s="12" t="n"/>
      <c r="D54" s="13" t="n"/>
      <c r="E54" s="14" t="n"/>
      <c r="F54" s="14" t="n"/>
      <c r="G54" s="9">
        <f>IF(AND(E54="",F54=""),"",N(E54)+N(F54))</f>
        <v/>
      </c>
      <c r="H54" s="14" t="n"/>
      <c r="I54" s="9">
        <f>IF(G54="","",G54-N(H54))</f>
        <v/>
      </c>
      <c r="J54" s="12" t="n"/>
    </row>
    <row r="55">
      <c r="A55" s="12" t="n"/>
      <c r="B55" s="12" t="n"/>
      <c r="C55" s="12" t="n"/>
      <c r="D55" s="13" t="n"/>
      <c r="E55" s="14" t="n"/>
      <c r="F55" s="14" t="n"/>
      <c r="G55" s="9">
        <f>IF(AND(E55="",F55=""),"",N(E55)+N(F55))</f>
        <v/>
      </c>
      <c r="H55" s="14" t="n"/>
      <c r="I55" s="9">
        <f>IF(G55="","",G55-N(H55))</f>
        <v/>
      </c>
      <c r="J55" s="12" t="n"/>
    </row>
    <row r="56">
      <c r="A56" s="12" t="n"/>
      <c r="B56" s="12" t="n"/>
      <c r="C56" s="12" t="n"/>
      <c r="D56" s="13" t="n"/>
      <c r="E56" s="14" t="n"/>
      <c r="F56" s="14" t="n"/>
      <c r="G56" s="9">
        <f>IF(AND(E56="",F56=""),"",N(E56)+N(F56))</f>
        <v/>
      </c>
      <c r="H56" s="14" t="n"/>
      <c r="I56" s="9">
        <f>IF(G56="","",G56-N(H56))</f>
        <v/>
      </c>
      <c r="J56" s="12" t="n"/>
    </row>
    <row r="57">
      <c r="A57" s="12" t="n"/>
      <c r="B57" s="12" t="n"/>
      <c r="C57" s="12" t="n"/>
      <c r="D57" s="13" t="n"/>
      <c r="E57" s="14" t="n"/>
      <c r="F57" s="14" t="n"/>
      <c r="G57" s="9">
        <f>IF(AND(E57="",F57=""),"",N(E57)+N(F57))</f>
        <v/>
      </c>
      <c r="H57" s="14" t="n"/>
      <c r="I57" s="9">
        <f>IF(G57="","",G57-N(H57))</f>
        <v/>
      </c>
      <c r="J57" s="12" t="n"/>
    </row>
    <row r="58">
      <c r="A58" s="12" t="n"/>
      <c r="B58" s="12" t="n"/>
      <c r="C58" s="12" t="n"/>
      <c r="D58" s="13" t="n"/>
      <c r="E58" s="14" t="n"/>
      <c r="F58" s="14" t="n"/>
      <c r="G58" s="9">
        <f>IF(AND(E58="",F58=""),"",N(E58)+N(F58))</f>
        <v/>
      </c>
      <c r="H58" s="14" t="n"/>
      <c r="I58" s="9">
        <f>IF(G58="","",G58-N(H58))</f>
        <v/>
      </c>
      <c r="J58" s="12" t="n"/>
    </row>
    <row r="59">
      <c r="A59" s="12" t="n"/>
      <c r="B59" s="12" t="n"/>
      <c r="C59" s="12" t="n"/>
      <c r="D59" s="13" t="n"/>
      <c r="E59" s="14" t="n"/>
      <c r="F59" s="14" t="n"/>
      <c r="G59" s="9">
        <f>IF(AND(E59="",F59=""),"",N(E59)+N(F59))</f>
        <v/>
      </c>
      <c r="H59" s="14" t="n"/>
      <c r="I59" s="9">
        <f>IF(G59="","",G59-N(H59))</f>
        <v/>
      </c>
      <c r="J59" s="12" t="n"/>
    </row>
    <row r="60">
      <c r="A60" s="12" t="n"/>
      <c r="B60" s="12" t="n"/>
      <c r="C60" s="12" t="n"/>
      <c r="D60" s="13" t="n"/>
      <c r="E60" s="14" t="n"/>
      <c r="F60" s="14" t="n"/>
      <c r="G60" s="9">
        <f>IF(AND(E60="",F60=""),"",N(E60)+N(F60))</f>
        <v/>
      </c>
      <c r="H60" s="14" t="n"/>
      <c r="I60" s="9">
        <f>IF(G60="","",G60-N(H60))</f>
        <v/>
      </c>
      <c r="J60" s="12" t="n"/>
    </row>
    <row r="61">
      <c r="A61" s="12" t="n"/>
      <c r="B61" s="12" t="n"/>
      <c r="C61" s="12" t="n"/>
      <c r="D61" s="13" t="n"/>
      <c r="E61" s="14" t="n"/>
      <c r="F61" s="14" t="n"/>
      <c r="G61" s="9">
        <f>IF(AND(E61="",F61=""),"",N(E61)+N(F61))</f>
        <v/>
      </c>
      <c r="H61" s="14" t="n"/>
      <c r="I61" s="9">
        <f>IF(G61="","",G61-N(H61))</f>
        <v/>
      </c>
      <c r="J61" s="12" t="n"/>
    </row>
    <row r="62">
      <c r="A62" s="12" t="n"/>
      <c r="B62" s="12" t="n"/>
      <c r="C62" s="12" t="n"/>
      <c r="D62" s="13" t="n"/>
      <c r="E62" s="14" t="n"/>
      <c r="F62" s="14" t="n"/>
      <c r="G62" s="9">
        <f>IF(AND(E62="",F62=""),"",N(E62)+N(F62))</f>
        <v/>
      </c>
      <c r="H62" s="14" t="n"/>
      <c r="I62" s="9">
        <f>IF(G62="","",G62-N(H62))</f>
        <v/>
      </c>
      <c r="J62" s="12" t="n"/>
    </row>
    <row r="63">
      <c r="A63" s="12" t="n"/>
      <c r="B63" s="12" t="n"/>
      <c r="C63" s="12" t="n"/>
      <c r="D63" s="13" t="n"/>
      <c r="E63" s="14" t="n"/>
      <c r="F63" s="14" t="n"/>
      <c r="G63" s="9">
        <f>IF(AND(E63="",F63=""),"",N(E63)+N(F63))</f>
        <v/>
      </c>
      <c r="H63" s="14" t="n"/>
      <c r="I63" s="9">
        <f>IF(G63="","",G63-N(H63))</f>
        <v/>
      </c>
      <c r="J63" s="12" t="n"/>
    </row>
    <row r="64">
      <c r="A64" s="12" t="n"/>
      <c r="B64" s="12" t="n"/>
      <c r="C64" s="12" t="n"/>
      <c r="D64" s="13" t="n"/>
      <c r="E64" s="14" t="n"/>
      <c r="F64" s="14" t="n"/>
      <c r="G64" s="9">
        <f>IF(AND(E64="",F64=""),"",N(E64)+N(F64))</f>
        <v/>
      </c>
      <c r="H64" s="14" t="n"/>
      <c r="I64" s="9">
        <f>IF(G64="","",G64-N(H64))</f>
        <v/>
      </c>
      <c r="J64" s="12" t="n"/>
    </row>
    <row r="65">
      <c r="A65" s="12" t="n"/>
      <c r="B65" s="12" t="n"/>
      <c r="C65" s="12" t="n"/>
      <c r="D65" s="13" t="n"/>
      <c r="E65" s="14" t="n"/>
      <c r="F65" s="14" t="n"/>
      <c r="G65" s="9">
        <f>IF(AND(E65="",F65=""),"",N(E65)+N(F65))</f>
        <v/>
      </c>
      <c r="H65" s="14" t="n"/>
      <c r="I65" s="9">
        <f>IF(G65="","",G65-N(H65))</f>
        <v/>
      </c>
      <c r="J65" s="12" t="n"/>
    </row>
    <row r="66">
      <c r="A66" s="12" t="n"/>
      <c r="B66" s="12" t="n"/>
      <c r="C66" s="12" t="n"/>
      <c r="D66" s="13" t="n"/>
      <c r="E66" s="14" t="n"/>
      <c r="F66" s="14" t="n"/>
      <c r="G66" s="9">
        <f>IF(AND(E66="",F66=""),"",N(E66)+N(F66))</f>
        <v/>
      </c>
      <c r="H66" s="14" t="n"/>
      <c r="I66" s="9">
        <f>IF(G66="","",G66-N(H66))</f>
        <v/>
      </c>
      <c r="J66" s="12" t="n"/>
    </row>
    <row r="67">
      <c r="A67" s="12" t="n"/>
      <c r="B67" s="12" t="n"/>
      <c r="C67" s="12" t="n"/>
      <c r="D67" s="13" t="n"/>
      <c r="E67" s="14" t="n"/>
      <c r="F67" s="14" t="n"/>
      <c r="G67" s="9">
        <f>IF(AND(E67="",F67=""),"",N(E67)+N(F67))</f>
        <v/>
      </c>
      <c r="H67" s="14" t="n"/>
      <c r="I67" s="9">
        <f>IF(G67="","",G67-N(H67))</f>
        <v/>
      </c>
      <c r="J67" s="12" t="n"/>
    </row>
    <row r="68">
      <c r="A68" s="12" t="n"/>
      <c r="B68" s="12" t="n"/>
      <c r="C68" s="12" t="n"/>
      <c r="D68" s="13" t="n"/>
      <c r="E68" s="14" t="n"/>
      <c r="F68" s="14" t="n"/>
      <c r="G68" s="9">
        <f>IF(AND(E68="",F68=""),"",N(E68)+N(F68))</f>
        <v/>
      </c>
      <c r="H68" s="14" t="n"/>
      <c r="I68" s="9">
        <f>IF(G68="","",G68-N(H68))</f>
        <v/>
      </c>
      <c r="J68" s="12" t="n"/>
    </row>
    <row r="69">
      <c r="A69" s="12" t="n"/>
      <c r="B69" s="12" t="n"/>
      <c r="C69" s="12" t="n"/>
      <c r="D69" s="13" t="n"/>
      <c r="E69" s="14" t="n"/>
      <c r="F69" s="14" t="n"/>
      <c r="G69" s="9">
        <f>IF(AND(E69="",F69=""),"",N(E69)+N(F69))</f>
        <v/>
      </c>
      <c r="H69" s="14" t="n"/>
      <c r="I69" s="9">
        <f>IF(G69="","",G69-N(H69))</f>
        <v/>
      </c>
      <c r="J69" s="12" t="n"/>
    </row>
    <row r="70">
      <c r="A70" s="12" t="n"/>
      <c r="B70" s="12" t="n"/>
      <c r="C70" s="12" t="n"/>
      <c r="D70" s="13" t="n"/>
      <c r="E70" s="14" t="n"/>
      <c r="F70" s="14" t="n"/>
      <c r="G70" s="9">
        <f>IF(AND(E70="",F70=""),"",N(E70)+N(F70))</f>
        <v/>
      </c>
      <c r="H70" s="14" t="n"/>
      <c r="I70" s="9">
        <f>IF(G70="","",G70-N(H70))</f>
        <v/>
      </c>
      <c r="J70" s="12" t="n"/>
    </row>
    <row r="71">
      <c r="A71" s="12" t="n"/>
      <c r="B71" s="12" t="n"/>
      <c r="C71" s="12" t="n"/>
      <c r="D71" s="13" t="n"/>
      <c r="E71" s="14" t="n"/>
      <c r="F71" s="14" t="n"/>
      <c r="G71" s="9">
        <f>IF(AND(E71="",F71=""),"",N(E71)+N(F71))</f>
        <v/>
      </c>
      <c r="H71" s="14" t="n"/>
      <c r="I71" s="9">
        <f>IF(G71="","",G71-N(H71))</f>
        <v/>
      </c>
      <c r="J71" s="12" t="n"/>
    </row>
    <row r="72">
      <c r="A72" s="12" t="n"/>
      <c r="B72" s="12" t="n"/>
      <c r="C72" s="12" t="n"/>
      <c r="D72" s="13" t="n"/>
      <c r="E72" s="14" t="n"/>
      <c r="F72" s="14" t="n"/>
      <c r="G72" s="9">
        <f>IF(AND(E72="",F72=""),"",N(E72)+N(F72))</f>
        <v/>
      </c>
      <c r="H72" s="14" t="n"/>
      <c r="I72" s="9">
        <f>IF(G72="","",G72-N(H72))</f>
        <v/>
      </c>
      <c r="J72" s="12" t="n"/>
    </row>
    <row r="73">
      <c r="A73" s="12" t="n"/>
      <c r="B73" s="12" t="n"/>
      <c r="C73" s="12" t="n"/>
      <c r="D73" s="13" t="n"/>
      <c r="E73" s="14" t="n"/>
      <c r="F73" s="14" t="n"/>
      <c r="G73" s="9">
        <f>IF(AND(E73="",F73=""),"",N(E73)+N(F73))</f>
        <v/>
      </c>
      <c r="H73" s="14" t="n"/>
      <c r="I73" s="9">
        <f>IF(G73="","",G73-N(H73))</f>
        <v/>
      </c>
      <c r="J73" s="12" t="n"/>
    </row>
    <row r="74">
      <c r="A74" s="12" t="n"/>
      <c r="B74" s="12" t="n"/>
      <c r="C74" s="12" t="n"/>
      <c r="D74" s="13" t="n"/>
      <c r="E74" s="14" t="n"/>
      <c r="F74" s="14" t="n"/>
      <c r="G74" s="9">
        <f>IF(AND(E74="",F74=""),"",N(E74)+N(F74))</f>
        <v/>
      </c>
      <c r="H74" s="14" t="n"/>
      <c r="I74" s="9">
        <f>IF(G74="","",G74-N(H74))</f>
        <v/>
      </c>
      <c r="J74" s="12" t="n"/>
    </row>
    <row r="75">
      <c r="A75" s="12" t="n"/>
      <c r="B75" s="12" t="n"/>
      <c r="C75" s="12" t="n"/>
      <c r="D75" s="13" t="n"/>
      <c r="E75" s="14" t="n"/>
      <c r="F75" s="14" t="n"/>
      <c r="G75" s="9">
        <f>IF(AND(E75="",F75=""),"",N(E75)+N(F75))</f>
        <v/>
      </c>
      <c r="H75" s="14" t="n"/>
      <c r="I75" s="9">
        <f>IF(G75="","",G75-N(H75))</f>
        <v/>
      </c>
      <c r="J75" s="12" t="n"/>
    </row>
    <row r="76">
      <c r="A76" s="12" t="n"/>
      <c r="B76" s="12" t="n"/>
      <c r="C76" s="12" t="n"/>
      <c r="D76" s="13" t="n"/>
      <c r="E76" s="14" t="n"/>
      <c r="F76" s="14" t="n"/>
      <c r="G76" s="9">
        <f>IF(AND(E76="",F76=""),"",N(E76)+N(F76))</f>
        <v/>
      </c>
      <c r="H76" s="14" t="n"/>
      <c r="I76" s="9">
        <f>IF(G76="","",G76-N(H76))</f>
        <v/>
      </c>
      <c r="J76" s="12" t="n"/>
    </row>
    <row r="77">
      <c r="A77" s="12" t="n"/>
      <c r="B77" s="12" t="n"/>
      <c r="C77" s="12" t="n"/>
      <c r="D77" s="13" t="n"/>
      <c r="E77" s="14" t="n"/>
      <c r="F77" s="14" t="n"/>
      <c r="G77" s="9">
        <f>IF(AND(E77="",F77=""),"",N(E77)+N(F77))</f>
        <v/>
      </c>
      <c r="H77" s="14" t="n"/>
      <c r="I77" s="9">
        <f>IF(G77="","",G77-N(H77))</f>
        <v/>
      </c>
      <c r="J77" s="12" t="n"/>
    </row>
    <row r="78">
      <c r="A78" s="12" t="n"/>
      <c r="B78" s="12" t="n"/>
      <c r="C78" s="12" t="n"/>
      <c r="D78" s="13" t="n"/>
      <c r="E78" s="14" t="n"/>
      <c r="F78" s="14" t="n"/>
      <c r="G78" s="9">
        <f>IF(AND(E78="",F78=""),"",N(E78)+N(F78))</f>
        <v/>
      </c>
      <c r="H78" s="14" t="n"/>
      <c r="I78" s="9">
        <f>IF(G78="","",G78-N(H78))</f>
        <v/>
      </c>
      <c r="J78" s="12" t="n"/>
    </row>
    <row r="79">
      <c r="A79" s="12" t="n"/>
      <c r="B79" s="12" t="n"/>
      <c r="C79" s="12" t="n"/>
      <c r="D79" s="13" t="n"/>
      <c r="E79" s="14" t="n"/>
      <c r="F79" s="14" t="n"/>
      <c r="G79" s="9">
        <f>IF(AND(E79="",F79=""),"",N(E79)+N(F79))</f>
        <v/>
      </c>
      <c r="H79" s="14" t="n"/>
      <c r="I79" s="9">
        <f>IF(G79="","",G79-N(H79))</f>
        <v/>
      </c>
      <c r="J79" s="12" t="n"/>
    </row>
    <row r="80">
      <c r="A80" s="12" t="n"/>
      <c r="B80" s="12" t="n"/>
      <c r="C80" s="12" t="n"/>
      <c r="D80" s="13" t="n"/>
      <c r="E80" s="14" t="n"/>
      <c r="F80" s="14" t="n"/>
      <c r="G80" s="9">
        <f>IF(AND(E80="",F80=""),"",N(E80)+N(F80))</f>
        <v/>
      </c>
      <c r="H80" s="14" t="n"/>
      <c r="I80" s="9">
        <f>IF(G80="","",G80-N(H80))</f>
        <v/>
      </c>
      <c r="J80" s="12" t="n"/>
    </row>
    <row r="81">
      <c r="A81" s="12" t="n"/>
      <c r="B81" s="12" t="n"/>
      <c r="C81" s="12" t="n"/>
      <c r="D81" s="13" t="n"/>
      <c r="E81" s="14" t="n"/>
      <c r="F81" s="14" t="n"/>
      <c r="G81" s="9">
        <f>IF(AND(E81="",F81=""),"",N(E81)+N(F81))</f>
        <v/>
      </c>
      <c r="H81" s="14" t="n"/>
      <c r="I81" s="9">
        <f>IF(G81="","",G81-N(H81))</f>
        <v/>
      </c>
      <c r="J81" s="12" t="n"/>
    </row>
    <row r="82">
      <c r="A82" s="12" t="n"/>
      <c r="B82" s="12" t="n"/>
      <c r="C82" s="12" t="n"/>
      <c r="D82" s="13" t="n"/>
      <c r="E82" s="14" t="n"/>
      <c r="F82" s="14" t="n"/>
      <c r="G82" s="9">
        <f>IF(AND(E82="",F82=""),"",N(E82)+N(F82))</f>
        <v/>
      </c>
      <c r="H82" s="14" t="n"/>
      <c r="I82" s="9">
        <f>IF(G82="","",G82-N(H82))</f>
        <v/>
      </c>
      <c r="J82" s="12" t="n"/>
    </row>
    <row r="83">
      <c r="A83" s="12" t="n"/>
      <c r="B83" s="12" t="n"/>
      <c r="C83" s="12" t="n"/>
      <c r="D83" s="13" t="n"/>
      <c r="E83" s="14" t="n"/>
      <c r="F83" s="14" t="n"/>
      <c r="G83" s="9">
        <f>IF(AND(E83="",F83=""),"",N(E83)+N(F83))</f>
        <v/>
      </c>
      <c r="H83" s="14" t="n"/>
      <c r="I83" s="9">
        <f>IF(G83="","",G83-N(H83))</f>
        <v/>
      </c>
      <c r="J83" s="12" t="n"/>
    </row>
    <row r="84">
      <c r="A84" s="12" t="n"/>
      <c r="B84" s="12" t="n"/>
      <c r="C84" s="12" t="n"/>
      <c r="D84" s="13" t="n"/>
      <c r="E84" s="14" t="n"/>
      <c r="F84" s="14" t="n"/>
      <c r="G84" s="9">
        <f>IF(AND(E84="",F84=""),"",N(E84)+N(F84))</f>
        <v/>
      </c>
      <c r="H84" s="14" t="n"/>
      <c r="I84" s="9">
        <f>IF(G84="","",G84-N(H84))</f>
        <v/>
      </c>
      <c r="J84" s="12" t="n"/>
    </row>
    <row r="85">
      <c r="A85" s="12" t="n"/>
      <c r="B85" s="12" t="n"/>
      <c r="C85" s="12" t="n"/>
      <c r="D85" s="13" t="n"/>
      <c r="E85" s="14" t="n"/>
      <c r="F85" s="14" t="n"/>
      <c r="G85" s="9">
        <f>IF(AND(E85="",F85=""),"",N(E85)+N(F85))</f>
        <v/>
      </c>
      <c r="H85" s="14" t="n"/>
      <c r="I85" s="9">
        <f>IF(G85="","",G85-N(H85))</f>
        <v/>
      </c>
      <c r="J85" s="12" t="n"/>
    </row>
    <row r="86">
      <c r="A86" s="12" t="n"/>
      <c r="B86" s="12" t="n"/>
      <c r="C86" s="12" t="n"/>
      <c r="D86" s="13" t="n"/>
      <c r="E86" s="14" t="n"/>
      <c r="F86" s="14" t="n"/>
      <c r="G86" s="9">
        <f>IF(AND(E86="",F86=""),"",N(E86)+N(F86))</f>
        <v/>
      </c>
      <c r="H86" s="14" t="n"/>
      <c r="I86" s="9">
        <f>IF(G86="","",G86-N(H86))</f>
        <v/>
      </c>
      <c r="J86" s="12" t="n"/>
    </row>
    <row r="87">
      <c r="A87" s="12" t="n"/>
      <c r="B87" s="12" t="n"/>
      <c r="C87" s="12" t="n"/>
      <c r="D87" s="13" t="n"/>
      <c r="E87" s="14" t="n"/>
      <c r="F87" s="14" t="n"/>
      <c r="G87" s="9">
        <f>IF(AND(E87="",F87=""),"",N(E87)+N(F87))</f>
        <v/>
      </c>
      <c r="H87" s="14" t="n"/>
      <c r="I87" s="9">
        <f>IF(G87="","",G87-N(H87))</f>
        <v/>
      </c>
      <c r="J87" s="12" t="n"/>
    </row>
    <row r="88">
      <c r="A88" s="12" t="n"/>
      <c r="B88" s="12" t="n"/>
      <c r="C88" s="12" t="n"/>
      <c r="D88" s="13" t="n"/>
      <c r="E88" s="14" t="n"/>
      <c r="F88" s="14" t="n"/>
      <c r="G88" s="9">
        <f>IF(AND(E88="",F88=""),"",N(E88)+N(F88))</f>
        <v/>
      </c>
      <c r="H88" s="14" t="n"/>
      <c r="I88" s="9">
        <f>IF(G88="","",G88-N(H88))</f>
        <v/>
      </c>
      <c r="J88" s="12" t="n"/>
    </row>
    <row r="89">
      <c r="A89" s="12" t="n"/>
      <c r="B89" s="12" t="n"/>
      <c r="C89" s="12" t="n"/>
      <c r="D89" s="13" t="n"/>
      <c r="E89" s="14" t="n"/>
      <c r="F89" s="14" t="n"/>
      <c r="G89" s="9">
        <f>IF(AND(E89="",F89=""),"",N(E89)+N(F89))</f>
        <v/>
      </c>
      <c r="H89" s="14" t="n"/>
      <c r="I89" s="9">
        <f>IF(G89="","",G89-N(H89))</f>
        <v/>
      </c>
      <c r="J89" s="12" t="n"/>
    </row>
    <row r="90">
      <c r="A90" s="12" t="n"/>
      <c r="B90" s="12" t="n"/>
      <c r="C90" s="12" t="n"/>
      <c r="D90" s="13" t="n"/>
      <c r="E90" s="14" t="n"/>
      <c r="F90" s="14" t="n"/>
      <c r="G90" s="9">
        <f>IF(AND(E90="",F90=""),"",N(E90)+N(F90))</f>
        <v/>
      </c>
      <c r="H90" s="14" t="n"/>
      <c r="I90" s="9">
        <f>IF(G90="","",G90-N(H90))</f>
        <v/>
      </c>
      <c r="J90" s="12" t="n"/>
    </row>
    <row r="91">
      <c r="A91" s="12" t="n"/>
      <c r="B91" s="12" t="n"/>
      <c r="C91" s="12" t="n"/>
      <c r="D91" s="13" t="n"/>
      <c r="E91" s="14" t="n"/>
      <c r="F91" s="14" t="n"/>
      <c r="G91" s="9">
        <f>IF(AND(E91="",F91=""),"",N(E91)+N(F91))</f>
        <v/>
      </c>
      <c r="H91" s="14" t="n"/>
      <c r="I91" s="9">
        <f>IF(G91="","",G91-N(H91))</f>
        <v/>
      </c>
      <c r="J91" s="12" t="n"/>
    </row>
    <row r="92">
      <c r="A92" s="12" t="n"/>
      <c r="B92" s="12" t="n"/>
      <c r="C92" s="12" t="n"/>
      <c r="D92" s="13" t="n"/>
      <c r="E92" s="14" t="n"/>
      <c r="F92" s="14" t="n"/>
      <c r="G92" s="9">
        <f>IF(AND(E92="",F92=""),"",N(E92)+N(F92))</f>
        <v/>
      </c>
      <c r="H92" s="14" t="n"/>
      <c r="I92" s="9">
        <f>IF(G92="","",G92-N(H92))</f>
        <v/>
      </c>
      <c r="J92" s="12" t="n"/>
    </row>
    <row r="93">
      <c r="A93" s="12" t="n"/>
      <c r="B93" s="12" t="n"/>
      <c r="C93" s="12" t="n"/>
      <c r="D93" s="13" t="n"/>
      <c r="E93" s="14" t="n"/>
      <c r="F93" s="14" t="n"/>
      <c r="G93" s="9">
        <f>IF(AND(E93="",F93=""),"",N(E93)+N(F93))</f>
        <v/>
      </c>
      <c r="H93" s="14" t="n"/>
      <c r="I93" s="9">
        <f>IF(G93="","",G93-N(H93))</f>
        <v/>
      </c>
      <c r="J93" s="12" t="n"/>
    </row>
    <row r="94">
      <c r="A94" s="12" t="n"/>
      <c r="B94" s="12" t="n"/>
      <c r="C94" s="12" t="n"/>
      <c r="D94" s="13" t="n"/>
      <c r="E94" s="14" t="n"/>
      <c r="F94" s="14" t="n"/>
      <c r="G94" s="9">
        <f>IF(AND(E94="",F94=""),"",N(E94)+N(F94))</f>
        <v/>
      </c>
      <c r="H94" s="14" t="n"/>
      <c r="I94" s="9">
        <f>IF(G94="","",G94-N(H94))</f>
        <v/>
      </c>
      <c r="J94" s="12" t="n"/>
    </row>
    <row r="95">
      <c r="A95" s="12" t="n"/>
      <c r="B95" s="12" t="n"/>
      <c r="C95" s="12" t="n"/>
      <c r="D95" s="13" t="n"/>
      <c r="E95" s="14" t="n"/>
      <c r="F95" s="14" t="n"/>
      <c r="G95" s="9">
        <f>IF(AND(E95="",F95=""),"",N(E95)+N(F95))</f>
        <v/>
      </c>
      <c r="H95" s="14" t="n"/>
      <c r="I95" s="9">
        <f>IF(G95="","",G95-N(H95))</f>
        <v/>
      </c>
      <c r="J95" s="12" t="n"/>
    </row>
    <row r="96">
      <c r="A96" s="12" t="n"/>
      <c r="B96" s="12" t="n"/>
      <c r="C96" s="12" t="n"/>
      <c r="D96" s="13" t="n"/>
      <c r="E96" s="14" t="n"/>
      <c r="F96" s="14" t="n"/>
      <c r="G96" s="9">
        <f>IF(AND(E96="",F96=""),"",N(E96)+N(F96))</f>
        <v/>
      </c>
      <c r="H96" s="14" t="n"/>
      <c r="I96" s="9">
        <f>IF(G96="","",G96-N(H96))</f>
        <v/>
      </c>
      <c r="J96" s="12" t="n"/>
    </row>
    <row r="97">
      <c r="A97" s="12" t="n"/>
      <c r="B97" s="12" t="n"/>
      <c r="C97" s="12" t="n"/>
      <c r="D97" s="13" t="n"/>
      <c r="E97" s="14" t="n"/>
      <c r="F97" s="14" t="n"/>
      <c r="G97" s="9">
        <f>IF(AND(E97="",F97=""),"",N(E97)+N(F97))</f>
        <v/>
      </c>
      <c r="H97" s="14" t="n"/>
      <c r="I97" s="9">
        <f>IF(G97="","",G97-N(H97))</f>
        <v/>
      </c>
      <c r="J97" s="12" t="n"/>
    </row>
    <row r="98">
      <c r="A98" s="12" t="n"/>
      <c r="B98" s="12" t="n"/>
      <c r="C98" s="12" t="n"/>
      <c r="D98" s="13" t="n"/>
      <c r="E98" s="14" t="n"/>
      <c r="F98" s="14" t="n"/>
      <c r="G98" s="9">
        <f>IF(AND(E98="",F98=""),"",N(E98)+N(F98))</f>
        <v/>
      </c>
      <c r="H98" s="14" t="n"/>
      <c r="I98" s="9">
        <f>IF(G98="","",G98-N(H98))</f>
        <v/>
      </c>
      <c r="J98" s="12" t="n"/>
    </row>
    <row r="99">
      <c r="A99" s="12" t="n"/>
      <c r="B99" s="12" t="n"/>
      <c r="C99" s="12" t="n"/>
      <c r="D99" s="13" t="n"/>
      <c r="E99" s="14" t="n"/>
      <c r="F99" s="14" t="n"/>
      <c r="G99" s="9">
        <f>IF(AND(E99="",F99=""),"",N(E99)+N(F99))</f>
        <v/>
      </c>
      <c r="H99" s="14" t="n"/>
      <c r="I99" s="9">
        <f>IF(G99="","",G99-N(H99))</f>
        <v/>
      </c>
      <c r="J99" s="12" t="n"/>
    </row>
    <row r="100">
      <c r="A100" s="12" t="n"/>
      <c r="B100" s="12" t="n"/>
      <c r="C100" s="12" t="n"/>
      <c r="D100" s="13" t="n"/>
      <c r="E100" s="14" t="n"/>
      <c r="F100" s="14" t="n"/>
      <c r="G100" s="9">
        <f>IF(AND(E100="",F100=""),"",N(E100)+N(F100))</f>
        <v/>
      </c>
      <c r="H100" s="14" t="n"/>
      <c r="I100" s="9">
        <f>IF(G100="","",G100-N(H100))</f>
        <v/>
      </c>
      <c r="J100" s="12" t="n"/>
    </row>
    <row r="101">
      <c r="A101" s="12" t="n"/>
      <c r="B101" s="12" t="n"/>
      <c r="C101" s="12" t="n"/>
      <c r="D101" s="13" t="n"/>
      <c r="E101" s="14" t="n"/>
      <c r="F101" s="14" t="n"/>
      <c r="G101" s="9">
        <f>IF(AND(E101="",F101=""),"",N(E101)+N(F101))</f>
        <v/>
      </c>
      <c r="H101" s="14" t="n"/>
      <c r="I101" s="9">
        <f>IF(G101="","",G101-N(H101))</f>
        <v/>
      </c>
      <c r="J101" s="12" t="n"/>
    </row>
    <row r="102">
      <c r="A102" s="12" t="n"/>
      <c r="B102" s="12" t="n"/>
      <c r="C102" s="12" t="n"/>
      <c r="D102" s="13" t="n"/>
      <c r="E102" s="14" t="n"/>
      <c r="F102" s="14" t="n"/>
      <c r="G102" s="9">
        <f>IF(AND(E102="",F102=""),"",N(E102)+N(F102))</f>
        <v/>
      </c>
      <c r="H102" s="14" t="n"/>
      <c r="I102" s="9">
        <f>IF(G102="","",G102-N(H102))</f>
        <v/>
      </c>
      <c r="J102" s="12" t="n"/>
    </row>
    <row r="103">
      <c r="A103" s="12" t="n"/>
      <c r="B103" s="12" t="n"/>
      <c r="C103" s="12" t="n"/>
      <c r="D103" s="13" t="n"/>
      <c r="E103" s="14" t="n"/>
      <c r="F103" s="14" t="n"/>
      <c r="G103" s="9">
        <f>IF(AND(E103="",F103=""),"",N(E103)+N(F103))</f>
        <v/>
      </c>
      <c r="H103" s="14" t="n"/>
      <c r="I103" s="9">
        <f>IF(G103="","",G103-N(H103))</f>
        <v/>
      </c>
      <c r="J103" s="12" t="n"/>
    </row>
    <row r="104">
      <c r="A104" s="12" t="n"/>
      <c r="B104" s="12" t="n"/>
      <c r="C104" s="12" t="n"/>
      <c r="D104" s="13" t="n"/>
      <c r="E104" s="14" t="n"/>
      <c r="F104" s="14" t="n"/>
      <c r="G104" s="9">
        <f>IF(AND(E104="",F104=""),"",N(E104)+N(F104))</f>
        <v/>
      </c>
      <c r="H104" s="14" t="n"/>
      <c r="I104" s="9">
        <f>IF(G104="","",G104-N(H104))</f>
        <v/>
      </c>
      <c r="J104" s="12" t="n"/>
    </row>
    <row r="105">
      <c r="A105" s="12" t="n"/>
      <c r="B105" s="12" t="n"/>
      <c r="C105" s="12" t="n"/>
      <c r="D105" s="13" t="n"/>
      <c r="E105" s="14" t="n"/>
      <c r="F105" s="14" t="n"/>
      <c r="G105" s="9">
        <f>IF(AND(E105="",F105=""),"",N(E105)+N(F105))</f>
        <v/>
      </c>
      <c r="H105" s="14" t="n"/>
      <c r="I105" s="9">
        <f>IF(G105="","",G105-N(H105))</f>
        <v/>
      </c>
      <c r="J105" s="12" t="n"/>
    </row>
    <row r="106">
      <c r="A106" s="12" t="n"/>
      <c r="B106" s="12" t="n"/>
      <c r="C106" s="12" t="n"/>
      <c r="D106" s="13" t="n"/>
      <c r="E106" s="14" t="n"/>
      <c r="F106" s="14" t="n"/>
      <c r="G106" s="9">
        <f>IF(AND(E106="",F106=""),"",N(E106)+N(F106))</f>
        <v/>
      </c>
      <c r="H106" s="14" t="n"/>
      <c r="I106" s="9">
        <f>IF(G106="","",G106-N(H106))</f>
        <v/>
      </c>
      <c r="J106" s="12" t="n"/>
    </row>
    <row r="107">
      <c r="A107" s="12" t="n"/>
      <c r="B107" s="12" t="n"/>
      <c r="C107" s="12" t="n"/>
      <c r="D107" s="13" t="n"/>
      <c r="E107" s="14" t="n"/>
      <c r="F107" s="14" t="n"/>
      <c r="G107" s="9">
        <f>IF(AND(E107="",F107=""),"",N(E107)+N(F107))</f>
        <v/>
      </c>
      <c r="H107" s="14" t="n"/>
      <c r="I107" s="9">
        <f>IF(G107="","",G107-N(H107))</f>
        <v/>
      </c>
      <c r="J107" s="12" t="n"/>
    </row>
    <row r="108">
      <c r="A108" s="12" t="n"/>
      <c r="B108" s="12" t="n"/>
      <c r="C108" s="12" t="n"/>
      <c r="D108" s="13" t="n"/>
      <c r="E108" s="14" t="n"/>
      <c r="F108" s="14" t="n"/>
      <c r="G108" s="9">
        <f>IF(AND(E108="",F108=""),"",N(E108)+N(F108))</f>
        <v/>
      </c>
      <c r="H108" s="14" t="n"/>
      <c r="I108" s="9">
        <f>IF(G108="","",G108-N(H108))</f>
        <v/>
      </c>
      <c r="J108" s="12" t="n"/>
    </row>
    <row r="109">
      <c r="A109" s="12" t="n"/>
      <c r="B109" s="12" t="n"/>
      <c r="C109" s="12" t="n"/>
      <c r="D109" s="13" t="n"/>
      <c r="E109" s="14" t="n"/>
      <c r="F109" s="14" t="n"/>
      <c r="G109" s="9">
        <f>IF(AND(E109="",F109=""),"",N(E109)+N(F109))</f>
        <v/>
      </c>
      <c r="H109" s="14" t="n"/>
      <c r="I109" s="9">
        <f>IF(G109="","",G109-N(H109))</f>
        <v/>
      </c>
      <c r="J109" s="12" t="n"/>
    </row>
    <row r="110">
      <c r="A110" s="12" t="n"/>
      <c r="B110" s="12" t="n"/>
      <c r="C110" s="12" t="n"/>
      <c r="D110" s="13" t="n"/>
      <c r="E110" s="14" t="n"/>
      <c r="F110" s="14" t="n"/>
      <c r="G110" s="9">
        <f>IF(AND(E110="",F110=""),"",N(E110)+N(F110))</f>
        <v/>
      </c>
      <c r="H110" s="14" t="n"/>
      <c r="I110" s="9">
        <f>IF(G110="","",G110-N(H110))</f>
        <v/>
      </c>
      <c r="J110" s="12" t="n"/>
    </row>
    <row r="111">
      <c r="A111" s="12" t="n"/>
      <c r="B111" s="12" t="n"/>
      <c r="C111" s="12" t="n"/>
      <c r="D111" s="13" t="n"/>
      <c r="E111" s="14" t="n"/>
      <c r="F111" s="14" t="n"/>
      <c r="G111" s="9">
        <f>IF(AND(E111="",F111=""),"",N(E111)+N(F111))</f>
        <v/>
      </c>
      <c r="H111" s="14" t="n"/>
      <c r="I111" s="9">
        <f>IF(G111="","",G111-N(H111))</f>
        <v/>
      </c>
      <c r="J111" s="12" t="n"/>
    </row>
    <row r="112">
      <c r="A112" s="12" t="n"/>
      <c r="B112" s="12" t="n"/>
      <c r="C112" s="12" t="n"/>
      <c r="D112" s="13" t="n"/>
      <c r="E112" s="14" t="n"/>
      <c r="F112" s="14" t="n"/>
      <c r="G112" s="9">
        <f>IF(AND(E112="",F112=""),"",N(E112)+N(F112))</f>
        <v/>
      </c>
      <c r="H112" s="14" t="n"/>
      <c r="I112" s="9">
        <f>IF(G112="","",G112-N(H112))</f>
        <v/>
      </c>
      <c r="J112" s="12" t="n"/>
    </row>
    <row r="113">
      <c r="A113" s="12" t="n"/>
      <c r="B113" s="12" t="n"/>
      <c r="C113" s="12" t="n"/>
      <c r="D113" s="13" t="n"/>
      <c r="E113" s="14" t="n"/>
      <c r="F113" s="14" t="n"/>
      <c r="G113" s="9">
        <f>IF(AND(E113="",F113=""),"",N(E113)+N(F113))</f>
        <v/>
      </c>
      <c r="H113" s="14" t="n"/>
      <c r="I113" s="9">
        <f>IF(G113="","",G113-N(H113))</f>
        <v/>
      </c>
      <c r="J113" s="12" t="n"/>
    </row>
    <row r="114">
      <c r="A114" s="12" t="n"/>
      <c r="B114" s="12" t="n"/>
      <c r="C114" s="12" t="n"/>
      <c r="D114" s="13" t="n"/>
      <c r="E114" s="14" t="n"/>
      <c r="F114" s="14" t="n"/>
      <c r="G114" s="9">
        <f>IF(AND(E114="",F114=""),"",N(E114)+N(F114))</f>
        <v/>
      </c>
      <c r="H114" s="14" t="n"/>
      <c r="I114" s="9">
        <f>IF(G114="","",G114-N(H114))</f>
        <v/>
      </c>
      <c r="J114" s="12" t="n"/>
    </row>
    <row r="115">
      <c r="A115" s="12" t="n"/>
      <c r="B115" s="12" t="n"/>
      <c r="C115" s="12" t="n"/>
      <c r="D115" s="13" t="n"/>
      <c r="E115" s="14" t="n"/>
      <c r="F115" s="14" t="n"/>
      <c r="G115" s="9">
        <f>IF(AND(E115="",F115=""),"",N(E115)+N(F115))</f>
        <v/>
      </c>
      <c r="H115" s="14" t="n"/>
      <c r="I115" s="9">
        <f>IF(G115="","",G115-N(H115))</f>
        <v/>
      </c>
      <c r="J115" s="12" t="n"/>
    </row>
    <row r="116">
      <c r="A116" s="12" t="n"/>
      <c r="B116" s="12" t="n"/>
      <c r="C116" s="12" t="n"/>
      <c r="D116" s="13" t="n"/>
      <c r="E116" s="14" t="n"/>
      <c r="F116" s="14" t="n"/>
      <c r="G116" s="9">
        <f>IF(AND(E116="",F116=""),"",N(E116)+N(F116))</f>
        <v/>
      </c>
      <c r="H116" s="14" t="n"/>
      <c r="I116" s="9">
        <f>IF(G116="","",G116-N(H116))</f>
        <v/>
      </c>
      <c r="J116" s="12" t="n"/>
    </row>
    <row r="117">
      <c r="A117" s="12" t="n"/>
      <c r="B117" s="12" t="n"/>
      <c r="C117" s="12" t="n"/>
      <c r="D117" s="13" t="n"/>
      <c r="E117" s="14" t="n"/>
      <c r="F117" s="14" t="n"/>
      <c r="G117" s="9">
        <f>IF(AND(E117="",F117=""),"",N(E117)+N(F117))</f>
        <v/>
      </c>
      <c r="H117" s="14" t="n"/>
      <c r="I117" s="9">
        <f>IF(G117="","",G117-N(H117))</f>
        <v/>
      </c>
      <c r="J117" s="12" t="n"/>
    </row>
    <row r="118">
      <c r="A118" s="12" t="n"/>
      <c r="B118" s="12" t="n"/>
      <c r="C118" s="12" t="n"/>
      <c r="D118" s="13" t="n"/>
      <c r="E118" s="14" t="n"/>
      <c r="F118" s="14" t="n"/>
      <c r="G118" s="9">
        <f>IF(AND(E118="",F118=""),"",N(E118)+N(F118))</f>
        <v/>
      </c>
      <c r="H118" s="14" t="n"/>
      <c r="I118" s="9">
        <f>IF(G118="","",G118-N(H118))</f>
        <v/>
      </c>
      <c r="J118" s="12" t="n"/>
    </row>
    <row r="119">
      <c r="A119" s="12" t="n"/>
      <c r="B119" s="12" t="n"/>
      <c r="C119" s="12" t="n"/>
      <c r="D119" s="13" t="n"/>
      <c r="E119" s="14" t="n"/>
      <c r="F119" s="14" t="n"/>
      <c r="G119" s="9">
        <f>IF(AND(E119="",F119=""),"",N(E119)+N(F119))</f>
        <v/>
      </c>
      <c r="H119" s="14" t="n"/>
      <c r="I119" s="9">
        <f>IF(G119="","",G119-N(H119))</f>
        <v/>
      </c>
      <c r="J119" s="12" t="n"/>
    </row>
    <row r="120">
      <c r="A120" s="12" t="n"/>
      <c r="B120" s="12" t="n"/>
      <c r="C120" s="12" t="n"/>
      <c r="D120" s="13" t="n"/>
      <c r="E120" s="14" t="n"/>
      <c r="F120" s="14" t="n"/>
      <c r="G120" s="9">
        <f>IF(AND(E120="",F120=""),"",N(E120)+N(F120))</f>
        <v/>
      </c>
      <c r="H120" s="14" t="n"/>
      <c r="I120" s="9">
        <f>IF(G120="","",G120-N(H120))</f>
        <v/>
      </c>
      <c r="J120" s="12" t="n"/>
    </row>
    <row r="121">
      <c r="A121" s="12" t="n"/>
      <c r="B121" s="12" t="n"/>
      <c r="C121" s="12" t="n"/>
      <c r="D121" s="13" t="n"/>
      <c r="E121" s="14" t="n"/>
      <c r="F121" s="14" t="n"/>
      <c r="G121" s="9">
        <f>IF(AND(E121="",F121=""),"",N(E121)+N(F121))</f>
        <v/>
      </c>
      <c r="H121" s="14" t="n"/>
      <c r="I121" s="9">
        <f>IF(G121="","",G121-N(H121))</f>
        <v/>
      </c>
      <c r="J121" s="12" t="n"/>
    </row>
    <row r="122">
      <c r="A122" s="12" t="n"/>
      <c r="B122" s="12" t="n"/>
      <c r="C122" s="12" t="n"/>
      <c r="D122" s="13" t="n"/>
      <c r="E122" s="14" t="n"/>
      <c r="F122" s="14" t="n"/>
      <c r="G122" s="9">
        <f>IF(AND(E122="",F122=""),"",N(E122)+N(F122))</f>
        <v/>
      </c>
      <c r="H122" s="14" t="n"/>
      <c r="I122" s="9">
        <f>IF(G122="","",G122-N(H122))</f>
        <v/>
      </c>
      <c r="J122" s="12" t="n"/>
    </row>
    <row r="123">
      <c r="A123" s="12" t="n"/>
      <c r="B123" s="12" t="n"/>
      <c r="C123" s="12" t="n"/>
      <c r="D123" s="13" t="n"/>
      <c r="E123" s="14" t="n"/>
      <c r="F123" s="14" t="n"/>
      <c r="G123" s="9">
        <f>IF(AND(E123="",F123=""),"",N(E123)+N(F123))</f>
        <v/>
      </c>
      <c r="H123" s="14" t="n"/>
      <c r="I123" s="9">
        <f>IF(G123="","",G123-N(H123))</f>
        <v/>
      </c>
      <c r="J123" s="12" t="n"/>
    </row>
    <row r="124">
      <c r="A124" s="12" t="n"/>
      <c r="B124" s="12" t="n"/>
      <c r="C124" s="12" t="n"/>
      <c r="D124" s="13" t="n"/>
      <c r="E124" s="14" t="n"/>
      <c r="F124" s="14" t="n"/>
      <c r="G124" s="9">
        <f>IF(AND(E124="",F124=""),"",N(E124)+N(F124))</f>
        <v/>
      </c>
      <c r="H124" s="14" t="n"/>
      <c r="I124" s="9">
        <f>IF(G124="","",G124-N(H124))</f>
        <v/>
      </c>
      <c r="J124" s="12" t="n"/>
    </row>
    <row r="125">
      <c r="A125" s="12" t="n"/>
      <c r="B125" s="12" t="n"/>
      <c r="C125" s="12" t="n"/>
      <c r="D125" s="13" t="n"/>
      <c r="E125" s="14" t="n"/>
      <c r="F125" s="14" t="n"/>
      <c r="G125" s="9">
        <f>IF(AND(E125="",F125=""),"",N(E125)+N(F125))</f>
        <v/>
      </c>
      <c r="H125" s="14" t="n"/>
      <c r="I125" s="9">
        <f>IF(G125="","",G125-N(H125))</f>
        <v/>
      </c>
      <c r="J125" s="12" t="n"/>
    </row>
    <row r="126">
      <c r="A126" s="12" t="n"/>
      <c r="B126" s="12" t="n"/>
      <c r="C126" s="12" t="n"/>
      <c r="D126" s="13" t="n"/>
      <c r="E126" s="14" t="n"/>
      <c r="F126" s="14" t="n"/>
      <c r="G126" s="9">
        <f>IF(AND(E126="",F126=""),"",N(E126)+N(F126))</f>
        <v/>
      </c>
      <c r="H126" s="14" t="n"/>
      <c r="I126" s="9">
        <f>IF(G126="","",G126-N(H126))</f>
        <v/>
      </c>
      <c r="J126" s="12" t="n"/>
    </row>
    <row r="127">
      <c r="A127" s="12" t="n"/>
      <c r="B127" s="12" t="n"/>
      <c r="C127" s="12" t="n"/>
      <c r="D127" s="13" t="n"/>
      <c r="E127" s="14" t="n"/>
      <c r="F127" s="14" t="n"/>
      <c r="G127" s="9">
        <f>IF(AND(E127="",F127=""),"",N(E127)+N(F127))</f>
        <v/>
      </c>
      <c r="H127" s="14" t="n"/>
      <c r="I127" s="9">
        <f>IF(G127="","",G127-N(H127))</f>
        <v/>
      </c>
      <c r="J127" s="12" t="n"/>
    </row>
    <row r="128">
      <c r="A128" s="12" t="n"/>
      <c r="B128" s="12" t="n"/>
      <c r="C128" s="12" t="n"/>
      <c r="D128" s="13" t="n"/>
      <c r="E128" s="14" t="n"/>
      <c r="F128" s="14" t="n"/>
      <c r="G128" s="9">
        <f>IF(AND(E128="",F128=""),"",N(E128)+N(F128))</f>
        <v/>
      </c>
      <c r="H128" s="14" t="n"/>
      <c r="I128" s="9">
        <f>IF(G128="","",G128-N(H128))</f>
        <v/>
      </c>
      <c r="J128" s="12" t="n"/>
    </row>
    <row r="129">
      <c r="A129" s="12" t="n"/>
      <c r="B129" s="12" t="n"/>
      <c r="C129" s="12" t="n"/>
      <c r="D129" s="13" t="n"/>
      <c r="E129" s="14" t="n"/>
      <c r="F129" s="14" t="n"/>
      <c r="G129" s="9">
        <f>IF(AND(E129="",F129=""),"",N(E129)+N(F129))</f>
        <v/>
      </c>
      <c r="H129" s="14" t="n"/>
      <c r="I129" s="9">
        <f>IF(G129="","",G129-N(H129))</f>
        <v/>
      </c>
      <c r="J129" s="12" t="n"/>
    </row>
    <row r="130">
      <c r="A130" s="12" t="n"/>
      <c r="B130" s="12" t="n"/>
      <c r="C130" s="12" t="n"/>
      <c r="D130" s="13" t="n"/>
      <c r="E130" s="14" t="n"/>
      <c r="F130" s="14" t="n"/>
      <c r="G130" s="9">
        <f>IF(AND(E130="",F130=""),"",N(E130)+N(F130))</f>
        <v/>
      </c>
      <c r="H130" s="14" t="n"/>
      <c r="I130" s="9">
        <f>IF(G130="","",G130-N(H130))</f>
        <v/>
      </c>
      <c r="J130" s="12" t="n"/>
    </row>
    <row r="131">
      <c r="A131" s="12" t="n"/>
      <c r="B131" s="12" t="n"/>
      <c r="C131" s="12" t="n"/>
      <c r="D131" s="13" t="n"/>
      <c r="E131" s="14" t="n"/>
      <c r="F131" s="14" t="n"/>
      <c r="G131" s="9">
        <f>IF(AND(E131="",F131=""),"",N(E131)+N(F131))</f>
        <v/>
      </c>
      <c r="H131" s="14" t="n"/>
      <c r="I131" s="9">
        <f>IF(G131="","",G131-N(H131))</f>
        <v/>
      </c>
      <c r="J131" s="12" t="n"/>
    </row>
    <row r="132">
      <c r="A132" s="12" t="n"/>
      <c r="B132" s="12" t="n"/>
      <c r="C132" s="12" t="n"/>
      <c r="D132" s="13" t="n"/>
      <c r="E132" s="14" t="n"/>
      <c r="F132" s="14" t="n"/>
      <c r="G132" s="9">
        <f>IF(AND(E132="",F132=""),"",N(E132)+N(F132))</f>
        <v/>
      </c>
      <c r="H132" s="14" t="n"/>
      <c r="I132" s="9">
        <f>IF(G132="","",G132-N(H132))</f>
        <v/>
      </c>
      <c r="J132" s="12" t="n"/>
    </row>
    <row r="133">
      <c r="A133" s="12" t="n"/>
      <c r="B133" s="12" t="n"/>
      <c r="C133" s="12" t="n"/>
      <c r="D133" s="13" t="n"/>
      <c r="E133" s="14" t="n"/>
      <c r="F133" s="14" t="n"/>
      <c r="G133" s="9">
        <f>IF(AND(E133="",F133=""),"",N(E133)+N(F133))</f>
        <v/>
      </c>
      <c r="H133" s="14" t="n"/>
      <c r="I133" s="9">
        <f>IF(G133="","",G133-N(H133))</f>
        <v/>
      </c>
      <c r="J133" s="12" t="n"/>
    </row>
    <row r="134">
      <c r="A134" s="12" t="n"/>
      <c r="B134" s="12" t="n"/>
      <c r="C134" s="12" t="n"/>
      <c r="D134" s="13" t="n"/>
      <c r="E134" s="14" t="n"/>
      <c r="F134" s="14" t="n"/>
      <c r="G134" s="9">
        <f>IF(AND(E134="",F134=""),"",N(E134)+N(F134))</f>
        <v/>
      </c>
      <c r="H134" s="14" t="n"/>
      <c r="I134" s="9">
        <f>IF(G134="","",G134-N(H134))</f>
        <v/>
      </c>
      <c r="J134" s="12" t="n"/>
    </row>
    <row r="135">
      <c r="A135" s="12" t="n"/>
      <c r="B135" s="12" t="n"/>
      <c r="C135" s="12" t="n"/>
      <c r="D135" s="13" t="n"/>
      <c r="E135" s="14" t="n"/>
      <c r="F135" s="14" t="n"/>
      <c r="G135" s="9">
        <f>IF(AND(E135="",F135=""),"",N(E135)+N(F135))</f>
        <v/>
      </c>
      <c r="H135" s="14" t="n"/>
      <c r="I135" s="9">
        <f>IF(G135="","",G135-N(H135))</f>
        <v/>
      </c>
      <c r="J135" s="12" t="n"/>
    </row>
    <row r="136">
      <c r="A136" s="12" t="n"/>
      <c r="B136" s="12" t="n"/>
      <c r="C136" s="12" t="n"/>
      <c r="D136" s="13" t="n"/>
      <c r="E136" s="14" t="n"/>
      <c r="F136" s="14" t="n"/>
      <c r="G136" s="9">
        <f>IF(AND(E136="",F136=""),"",N(E136)+N(F136))</f>
        <v/>
      </c>
      <c r="H136" s="14" t="n"/>
      <c r="I136" s="9">
        <f>IF(G136="","",G136-N(H136))</f>
        <v/>
      </c>
      <c r="J136" s="12" t="n"/>
    </row>
    <row r="137">
      <c r="A137" s="12" t="n"/>
      <c r="B137" s="12" t="n"/>
      <c r="C137" s="12" t="n"/>
      <c r="D137" s="13" t="n"/>
      <c r="E137" s="14" t="n"/>
      <c r="F137" s="14" t="n"/>
      <c r="G137" s="9">
        <f>IF(AND(E137="",F137=""),"",N(E137)+N(F137))</f>
        <v/>
      </c>
      <c r="H137" s="14" t="n"/>
      <c r="I137" s="9">
        <f>IF(G137="","",G137-N(H137))</f>
        <v/>
      </c>
      <c r="J137" s="12" t="n"/>
    </row>
    <row r="138">
      <c r="A138" s="12" t="n"/>
      <c r="B138" s="12" t="n"/>
      <c r="C138" s="12" t="n"/>
      <c r="D138" s="13" t="n"/>
      <c r="E138" s="14" t="n"/>
      <c r="F138" s="14" t="n"/>
      <c r="G138" s="9">
        <f>IF(AND(E138="",F138=""),"",N(E138)+N(F138))</f>
        <v/>
      </c>
      <c r="H138" s="14" t="n"/>
      <c r="I138" s="9">
        <f>IF(G138="","",G138-N(H138))</f>
        <v/>
      </c>
      <c r="J138" s="12" t="n"/>
    </row>
    <row r="139">
      <c r="A139" s="12" t="n"/>
      <c r="B139" s="12" t="n"/>
      <c r="C139" s="12" t="n"/>
      <c r="D139" s="13" t="n"/>
      <c r="E139" s="14" t="n"/>
      <c r="F139" s="14" t="n"/>
      <c r="G139" s="9">
        <f>IF(AND(E139="",F139=""),"",N(E139)+N(F139))</f>
        <v/>
      </c>
      <c r="H139" s="14" t="n"/>
      <c r="I139" s="9">
        <f>IF(G139="","",G139-N(H139))</f>
        <v/>
      </c>
      <c r="J139" s="12" t="n"/>
    </row>
    <row r="140">
      <c r="A140" s="12" t="n"/>
      <c r="B140" s="12" t="n"/>
      <c r="C140" s="12" t="n"/>
      <c r="D140" s="13" t="n"/>
      <c r="E140" s="14" t="n"/>
      <c r="F140" s="14" t="n"/>
      <c r="G140" s="9">
        <f>IF(AND(E140="",F140=""),"",N(E140)+N(F140))</f>
        <v/>
      </c>
      <c r="H140" s="14" t="n"/>
      <c r="I140" s="9">
        <f>IF(G140="","",G140-N(H140))</f>
        <v/>
      </c>
      <c r="J140" s="12" t="n"/>
    </row>
    <row r="141">
      <c r="A141" s="12" t="n"/>
      <c r="B141" s="12" t="n"/>
      <c r="C141" s="12" t="n"/>
      <c r="D141" s="13" t="n"/>
      <c r="E141" s="14" t="n"/>
      <c r="F141" s="14" t="n"/>
      <c r="G141" s="9">
        <f>IF(AND(E141="",F141=""),"",N(E141)+N(F141))</f>
        <v/>
      </c>
      <c r="H141" s="14" t="n"/>
      <c r="I141" s="9">
        <f>IF(G141="","",G141-N(H141))</f>
        <v/>
      </c>
      <c r="J141" s="12" t="n"/>
    </row>
    <row r="142">
      <c r="A142" s="12" t="n"/>
      <c r="B142" s="12" t="n"/>
      <c r="C142" s="12" t="n"/>
      <c r="D142" s="13" t="n"/>
      <c r="E142" s="14" t="n"/>
      <c r="F142" s="14" t="n"/>
      <c r="G142" s="9">
        <f>IF(AND(E142="",F142=""),"",N(E142)+N(F142))</f>
        <v/>
      </c>
      <c r="H142" s="14" t="n"/>
      <c r="I142" s="9">
        <f>IF(G142="","",G142-N(H142))</f>
        <v/>
      </c>
      <c r="J142" s="12" t="n"/>
    </row>
    <row r="143">
      <c r="A143" s="12" t="n"/>
      <c r="B143" s="12" t="n"/>
      <c r="C143" s="12" t="n"/>
      <c r="D143" s="13" t="n"/>
      <c r="E143" s="14" t="n"/>
      <c r="F143" s="14" t="n"/>
      <c r="G143" s="9">
        <f>IF(AND(E143="",F143=""),"",N(E143)+N(F143))</f>
        <v/>
      </c>
      <c r="H143" s="14" t="n"/>
      <c r="I143" s="9">
        <f>IF(G143="","",G143-N(H143))</f>
        <v/>
      </c>
      <c r="J143" s="12" t="n"/>
    </row>
    <row r="144">
      <c r="A144" s="12" t="n"/>
      <c r="B144" s="12" t="n"/>
      <c r="C144" s="12" t="n"/>
      <c r="D144" s="13" t="n"/>
      <c r="E144" s="14" t="n"/>
      <c r="F144" s="14" t="n"/>
      <c r="G144" s="9">
        <f>IF(AND(E144="",F144=""),"",N(E144)+N(F144))</f>
        <v/>
      </c>
      <c r="H144" s="14" t="n"/>
      <c r="I144" s="9">
        <f>IF(G144="","",G144-N(H144))</f>
        <v/>
      </c>
      <c r="J144" s="12" t="n"/>
    </row>
    <row r="145">
      <c r="A145" s="12" t="n"/>
      <c r="B145" s="12" t="n"/>
      <c r="C145" s="12" t="n"/>
      <c r="D145" s="13" t="n"/>
      <c r="E145" s="14" t="n"/>
      <c r="F145" s="14" t="n"/>
      <c r="G145" s="9">
        <f>IF(AND(E145="",F145=""),"",N(E145)+N(F145))</f>
        <v/>
      </c>
      <c r="H145" s="14" t="n"/>
      <c r="I145" s="9">
        <f>IF(G145="","",G145-N(H145))</f>
        <v/>
      </c>
      <c r="J145" s="12" t="n"/>
    </row>
    <row r="146">
      <c r="A146" s="12" t="n"/>
      <c r="B146" s="12" t="n"/>
      <c r="C146" s="12" t="n"/>
      <c r="D146" s="13" t="n"/>
      <c r="E146" s="14" t="n"/>
      <c r="F146" s="14" t="n"/>
      <c r="G146" s="9">
        <f>IF(AND(E146="",F146=""),"",N(E146)+N(F146))</f>
        <v/>
      </c>
      <c r="H146" s="14" t="n"/>
      <c r="I146" s="9">
        <f>IF(G146="","",G146-N(H146))</f>
        <v/>
      </c>
      <c r="J146" s="12" t="n"/>
    </row>
    <row r="147">
      <c r="A147" s="12" t="n"/>
      <c r="B147" s="12" t="n"/>
      <c r="C147" s="12" t="n"/>
      <c r="D147" s="13" t="n"/>
      <c r="E147" s="14" t="n"/>
      <c r="F147" s="14" t="n"/>
      <c r="G147" s="9">
        <f>IF(AND(E147="",F147=""),"",N(E147)+N(F147))</f>
        <v/>
      </c>
      <c r="H147" s="14" t="n"/>
      <c r="I147" s="9">
        <f>IF(G147="","",G147-N(H147))</f>
        <v/>
      </c>
      <c r="J147" s="12" t="n"/>
    </row>
    <row r="148">
      <c r="A148" s="12" t="n"/>
      <c r="B148" s="12" t="n"/>
      <c r="C148" s="12" t="n"/>
      <c r="D148" s="13" t="n"/>
      <c r="E148" s="14" t="n"/>
      <c r="F148" s="14" t="n"/>
      <c r="G148" s="9">
        <f>IF(AND(E148="",F148=""),"",N(E148)+N(F148))</f>
        <v/>
      </c>
      <c r="H148" s="14" t="n"/>
      <c r="I148" s="9">
        <f>IF(G148="","",G148-N(H148))</f>
        <v/>
      </c>
      <c r="J148" s="12" t="n"/>
    </row>
    <row r="149">
      <c r="A149" s="12" t="n"/>
      <c r="B149" s="12" t="n"/>
      <c r="C149" s="12" t="n"/>
      <c r="D149" s="13" t="n"/>
      <c r="E149" s="14" t="n"/>
      <c r="F149" s="14" t="n"/>
      <c r="G149" s="9">
        <f>IF(AND(E149="",F149=""),"",N(E149)+N(F149))</f>
        <v/>
      </c>
      <c r="H149" s="14" t="n"/>
      <c r="I149" s="9">
        <f>IF(G149="","",G149-N(H149))</f>
        <v/>
      </c>
      <c r="J149" s="12" t="n"/>
    </row>
    <row r="150">
      <c r="A150" s="12" t="n"/>
      <c r="B150" s="12" t="n"/>
      <c r="C150" s="12" t="n"/>
      <c r="D150" s="13" t="n"/>
      <c r="E150" s="14" t="n"/>
      <c r="F150" s="14" t="n"/>
      <c r="G150" s="9">
        <f>IF(AND(E150="",F150=""),"",N(E150)+N(F150))</f>
        <v/>
      </c>
      <c r="H150" s="14" t="n"/>
      <c r="I150" s="9">
        <f>IF(G150="","",G150-N(H150))</f>
        <v/>
      </c>
      <c r="J150" s="12" t="n"/>
    </row>
    <row r="151">
      <c r="A151" s="12" t="n"/>
      <c r="B151" s="12" t="n"/>
      <c r="C151" s="12" t="n"/>
      <c r="D151" s="13" t="n"/>
      <c r="E151" s="14" t="n"/>
      <c r="F151" s="14" t="n"/>
      <c r="G151" s="9">
        <f>IF(AND(E151="",F151=""),"",N(E151)+N(F151))</f>
        <v/>
      </c>
      <c r="H151" s="14" t="n"/>
      <c r="I151" s="9">
        <f>IF(G151="","",G151-N(H151))</f>
        <v/>
      </c>
      <c r="J151" s="12" t="n"/>
    </row>
    <row r="152">
      <c r="A152" s="12" t="n"/>
      <c r="B152" s="12" t="n"/>
      <c r="C152" s="12" t="n"/>
      <c r="D152" s="13" t="n"/>
      <c r="E152" s="14" t="n"/>
      <c r="F152" s="14" t="n"/>
      <c r="G152" s="9">
        <f>IF(AND(E152="",F152=""),"",N(E152)+N(F152))</f>
        <v/>
      </c>
      <c r="H152" s="14" t="n"/>
      <c r="I152" s="9">
        <f>IF(G152="","",G152-N(H152))</f>
        <v/>
      </c>
      <c r="J152" s="12" t="n"/>
    </row>
    <row r="153">
      <c r="A153" s="12" t="n"/>
      <c r="B153" s="12" t="n"/>
      <c r="C153" s="12" t="n"/>
      <c r="D153" s="13" t="n"/>
      <c r="E153" s="14" t="n"/>
      <c r="F153" s="14" t="n"/>
      <c r="G153" s="9">
        <f>IF(AND(E153="",F153=""),"",N(E153)+N(F153))</f>
        <v/>
      </c>
      <c r="H153" s="14" t="n"/>
      <c r="I153" s="9">
        <f>IF(G153="","",G153-N(H153))</f>
        <v/>
      </c>
      <c r="J153" s="12" t="n"/>
    </row>
    <row r="154">
      <c r="A154" s="12" t="n"/>
      <c r="B154" s="12" t="n"/>
      <c r="C154" s="12" t="n"/>
      <c r="D154" s="13" t="n"/>
      <c r="E154" s="14" t="n"/>
      <c r="F154" s="14" t="n"/>
      <c r="G154" s="9">
        <f>IF(AND(E154="",F154=""),"",N(E154)+N(F154))</f>
        <v/>
      </c>
      <c r="H154" s="14" t="n"/>
      <c r="I154" s="9">
        <f>IF(G154="","",G154-N(H154))</f>
        <v/>
      </c>
      <c r="J154" s="12" t="n"/>
    </row>
    <row r="155">
      <c r="A155" s="12" t="n"/>
      <c r="B155" s="12" t="n"/>
      <c r="C155" s="12" t="n"/>
      <c r="D155" s="13" t="n"/>
      <c r="E155" s="14" t="n"/>
      <c r="F155" s="14" t="n"/>
      <c r="G155" s="9">
        <f>IF(AND(E155="",F155=""),"",N(E155)+N(F155))</f>
        <v/>
      </c>
      <c r="H155" s="14" t="n"/>
      <c r="I155" s="9">
        <f>IF(G155="","",G155-N(H155))</f>
        <v/>
      </c>
      <c r="J155" s="12" t="n"/>
    </row>
    <row r="156">
      <c r="A156" s="12" t="n"/>
      <c r="B156" s="12" t="n"/>
      <c r="C156" s="12" t="n"/>
      <c r="D156" s="13" t="n"/>
      <c r="E156" s="14" t="n"/>
      <c r="F156" s="14" t="n"/>
      <c r="G156" s="9">
        <f>IF(AND(E156="",F156=""),"",N(E156)+N(F156))</f>
        <v/>
      </c>
      <c r="H156" s="14" t="n"/>
      <c r="I156" s="9">
        <f>IF(G156="","",G156-N(H156))</f>
        <v/>
      </c>
      <c r="J156" s="12" t="n"/>
    </row>
    <row r="157">
      <c r="A157" s="12" t="n"/>
      <c r="B157" s="12" t="n"/>
      <c r="C157" s="12" t="n"/>
      <c r="D157" s="13" t="n"/>
      <c r="E157" s="14" t="n"/>
      <c r="F157" s="14" t="n"/>
      <c r="G157" s="9">
        <f>IF(AND(E157="",F157=""),"",N(E157)+N(F157))</f>
        <v/>
      </c>
      <c r="H157" s="14" t="n"/>
      <c r="I157" s="9">
        <f>IF(G157="","",G157-N(H157))</f>
        <v/>
      </c>
      <c r="J157" s="12" t="n"/>
    </row>
    <row r="158">
      <c r="A158" s="12" t="n"/>
      <c r="B158" s="12" t="n"/>
      <c r="C158" s="12" t="n"/>
      <c r="D158" s="13" t="n"/>
      <c r="E158" s="14" t="n"/>
      <c r="F158" s="14" t="n"/>
      <c r="G158" s="9">
        <f>IF(AND(E158="",F158=""),"",N(E158)+N(F158))</f>
        <v/>
      </c>
      <c r="H158" s="14" t="n"/>
      <c r="I158" s="9">
        <f>IF(G158="","",G158-N(H158))</f>
        <v/>
      </c>
      <c r="J158" s="12" t="n"/>
    </row>
    <row r="159">
      <c r="A159" s="12" t="n"/>
      <c r="B159" s="12" t="n"/>
      <c r="C159" s="12" t="n"/>
      <c r="D159" s="13" t="n"/>
      <c r="E159" s="14" t="n"/>
      <c r="F159" s="14" t="n"/>
      <c r="G159" s="9">
        <f>IF(AND(E159="",F159=""),"",N(E159)+N(F159))</f>
        <v/>
      </c>
      <c r="H159" s="14" t="n"/>
      <c r="I159" s="9">
        <f>IF(G159="","",G159-N(H159))</f>
        <v/>
      </c>
      <c r="J159" s="12" t="n"/>
    </row>
    <row r="160">
      <c r="A160" s="12" t="n"/>
      <c r="B160" s="12" t="n"/>
      <c r="C160" s="12" t="n"/>
      <c r="D160" s="13" t="n"/>
      <c r="E160" s="14" t="n"/>
      <c r="F160" s="14" t="n"/>
      <c r="G160" s="9">
        <f>IF(AND(E160="",F160=""),"",N(E160)+N(F160))</f>
        <v/>
      </c>
      <c r="H160" s="14" t="n"/>
      <c r="I160" s="9">
        <f>IF(G160="","",G160-N(H160))</f>
        <v/>
      </c>
      <c r="J160" s="12" t="n"/>
    </row>
    <row r="161">
      <c r="A161" s="12" t="n"/>
      <c r="B161" s="12" t="n"/>
      <c r="C161" s="12" t="n"/>
      <c r="D161" s="13" t="n"/>
      <c r="E161" s="14" t="n"/>
      <c r="F161" s="14" t="n"/>
      <c r="G161" s="9">
        <f>IF(AND(E161="",F161=""),"",N(E161)+N(F161))</f>
        <v/>
      </c>
      <c r="H161" s="14" t="n"/>
      <c r="I161" s="9">
        <f>IF(G161="","",G161-N(H161))</f>
        <v/>
      </c>
      <c r="J161" s="12" t="n"/>
    </row>
    <row r="162">
      <c r="A162" s="12" t="n"/>
      <c r="B162" s="12" t="n"/>
      <c r="C162" s="12" t="n"/>
      <c r="D162" s="13" t="n"/>
      <c r="E162" s="14" t="n"/>
      <c r="F162" s="14" t="n"/>
      <c r="G162" s="9">
        <f>IF(AND(E162="",F162=""),"",N(E162)+N(F162))</f>
        <v/>
      </c>
      <c r="H162" s="14" t="n"/>
      <c r="I162" s="9">
        <f>IF(G162="","",G162-N(H162))</f>
        <v/>
      </c>
      <c r="J162" s="12" t="n"/>
    </row>
    <row r="163">
      <c r="A163" s="12" t="n"/>
      <c r="B163" s="12" t="n"/>
      <c r="C163" s="12" t="n"/>
      <c r="D163" s="13" t="n"/>
      <c r="E163" s="14" t="n"/>
      <c r="F163" s="14" t="n"/>
      <c r="G163" s="9">
        <f>IF(AND(E163="",F163=""),"",N(E163)+N(F163))</f>
        <v/>
      </c>
      <c r="H163" s="14" t="n"/>
      <c r="I163" s="9">
        <f>IF(G163="","",G163-N(H163))</f>
        <v/>
      </c>
      <c r="J163" s="12" t="n"/>
    </row>
    <row r="164">
      <c r="A164" s="12" t="n"/>
      <c r="B164" s="12" t="n"/>
      <c r="C164" s="12" t="n"/>
      <c r="D164" s="13" t="n"/>
      <c r="E164" s="14" t="n"/>
      <c r="F164" s="14" t="n"/>
      <c r="G164" s="9">
        <f>IF(AND(E164="",F164=""),"",N(E164)+N(F164))</f>
        <v/>
      </c>
      <c r="H164" s="14" t="n"/>
      <c r="I164" s="9">
        <f>IF(G164="","",G164-N(H164))</f>
        <v/>
      </c>
      <c r="J164" s="12" t="n"/>
    </row>
    <row r="165">
      <c r="A165" s="12" t="n"/>
      <c r="B165" s="12" t="n"/>
      <c r="C165" s="12" t="n"/>
      <c r="D165" s="13" t="n"/>
      <c r="E165" s="14" t="n"/>
      <c r="F165" s="14" t="n"/>
      <c r="G165" s="9">
        <f>IF(AND(E165="",F165=""),"",N(E165)+N(F165))</f>
        <v/>
      </c>
      <c r="H165" s="14" t="n"/>
      <c r="I165" s="9">
        <f>IF(G165="","",G165-N(H165))</f>
        <v/>
      </c>
      <c r="J165" s="12" t="n"/>
    </row>
    <row r="166">
      <c r="A166" s="12" t="n"/>
      <c r="B166" s="12" t="n"/>
      <c r="C166" s="12" t="n"/>
      <c r="D166" s="13" t="n"/>
      <c r="E166" s="14" t="n"/>
      <c r="F166" s="14" t="n"/>
      <c r="G166" s="9">
        <f>IF(AND(E166="",F166=""),"",N(E166)+N(F166))</f>
        <v/>
      </c>
      <c r="H166" s="14" t="n"/>
      <c r="I166" s="9">
        <f>IF(G166="","",G166-N(H166))</f>
        <v/>
      </c>
      <c r="J166" s="12" t="n"/>
    </row>
    <row r="167">
      <c r="A167" s="12" t="n"/>
      <c r="B167" s="12" t="n"/>
      <c r="C167" s="12" t="n"/>
      <c r="D167" s="13" t="n"/>
      <c r="E167" s="14" t="n"/>
      <c r="F167" s="14" t="n"/>
      <c r="G167" s="9">
        <f>IF(AND(E167="",F167=""),"",N(E167)+N(F167))</f>
        <v/>
      </c>
      <c r="H167" s="14" t="n"/>
      <c r="I167" s="9">
        <f>IF(G167="","",G167-N(H167))</f>
        <v/>
      </c>
      <c r="J167" s="12" t="n"/>
    </row>
    <row r="168">
      <c r="A168" s="12" t="n"/>
      <c r="B168" s="12" t="n"/>
      <c r="C168" s="12" t="n"/>
      <c r="D168" s="13" t="n"/>
      <c r="E168" s="14" t="n"/>
      <c r="F168" s="14" t="n"/>
      <c r="G168" s="9">
        <f>IF(AND(E168="",F168=""),"",N(E168)+N(F168))</f>
        <v/>
      </c>
      <c r="H168" s="14" t="n"/>
      <c r="I168" s="9">
        <f>IF(G168="","",G168-N(H168))</f>
        <v/>
      </c>
      <c r="J168" s="12" t="n"/>
    </row>
    <row r="169">
      <c r="A169" s="12" t="n"/>
      <c r="B169" s="12" t="n"/>
      <c r="C169" s="12" t="n"/>
      <c r="D169" s="13" t="n"/>
      <c r="E169" s="14" t="n"/>
      <c r="F169" s="14" t="n"/>
      <c r="G169" s="9">
        <f>IF(AND(E169="",F169=""),"",N(E169)+N(F169))</f>
        <v/>
      </c>
      <c r="H169" s="14" t="n"/>
      <c r="I169" s="9">
        <f>IF(G169="","",G169-N(H169))</f>
        <v/>
      </c>
      <c r="J169" s="12" t="n"/>
    </row>
    <row r="170">
      <c r="A170" s="12" t="n"/>
      <c r="B170" s="12" t="n"/>
      <c r="C170" s="12" t="n"/>
      <c r="D170" s="13" t="n"/>
      <c r="E170" s="14" t="n"/>
      <c r="F170" s="14" t="n"/>
      <c r="G170" s="9">
        <f>IF(AND(E170="",F170=""),"",N(E170)+N(F170))</f>
        <v/>
      </c>
      <c r="H170" s="14" t="n"/>
      <c r="I170" s="9">
        <f>IF(G170="","",G170-N(H170))</f>
        <v/>
      </c>
      <c r="J170" s="12" t="n"/>
    </row>
    <row r="171">
      <c r="A171" s="12" t="n"/>
      <c r="B171" s="12" t="n"/>
      <c r="C171" s="12" t="n"/>
      <c r="D171" s="13" t="n"/>
      <c r="E171" s="14" t="n"/>
      <c r="F171" s="14" t="n"/>
      <c r="G171" s="9">
        <f>IF(AND(E171="",F171=""),"",N(E171)+N(F171))</f>
        <v/>
      </c>
      <c r="H171" s="14" t="n"/>
      <c r="I171" s="9">
        <f>IF(G171="","",G171-N(H171))</f>
        <v/>
      </c>
      <c r="J171" s="12" t="n"/>
    </row>
    <row r="172">
      <c r="A172" s="12" t="n"/>
      <c r="B172" s="12" t="n"/>
      <c r="C172" s="12" t="n"/>
      <c r="D172" s="13" t="n"/>
      <c r="E172" s="14" t="n"/>
      <c r="F172" s="14" t="n"/>
      <c r="G172" s="9">
        <f>IF(AND(E172="",F172=""),"",N(E172)+N(F172))</f>
        <v/>
      </c>
      <c r="H172" s="14" t="n"/>
      <c r="I172" s="9">
        <f>IF(G172="","",G172-N(H172))</f>
        <v/>
      </c>
      <c r="J172" s="12" t="n"/>
    </row>
    <row r="173">
      <c r="A173" s="12" t="n"/>
      <c r="B173" s="12" t="n"/>
      <c r="C173" s="12" t="n"/>
      <c r="D173" s="13" t="n"/>
      <c r="E173" s="14" t="n"/>
      <c r="F173" s="14" t="n"/>
      <c r="G173" s="9">
        <f>IF(AND(E173="",F173=""),"",N(E173)+N(F173))</f>
        <v/>
      </c>
      <c r="H173" s="14" t="n"/>
      <c r="I173" s="9">
        <f>IF(G173="","",G173-N(H173))</f>
        <v/>
      </c>
      <c r="J173" s="12" t="n"/>
    </row>
    <row r="174">
      <c r="A174" s="12" t="n"/>
      <c r="B174" s="12" t="n"/>
      <c r="C174" s="12" t="n"/>
      <c r="D174" s="13" t="n"/>
      <c r="E174" s="14" t="n"/>
      <c r="F174" s="14" t="n"/>
      <c r="G174" s="9">
        <f>IF(AND(E174="",F174=""),"",N(E174)+N(F174))</f>
        <v/>
      </c>
      <c r="H174" s="14" t="n"/>
      <c r="I174" s="9">
        <f>IF(G174="","",G174-N(H174))</f>
        <v/>
      </c>
      <c r="J174" s="12" t="n"/>
    </row>
    <row r="175">
      <c r="A175" s="12" t="n"/>
      <c r="B175" s="12" t="n"/>
      <c r="C175" s="12" t="n"/>
      <c r="D175" s="13" t="n"/>
      <c r="E175" s="14" t="n"/>
      <c r="F175" s="14" t="n"/>
      <c r="G175" s="9">
        <f>IF(AND(E175="",F175=""),"",N(E175)+N(F175))</f>
        <v/>
      </c>
      <c r="H175" s="14" t="n"/>
      <c r="I175" s="9">
        <f>IF(G175="","",G175-N(H175))</f>
        <v/>
      </c>
      <c r="J175" s="12" t="n"/>
    </row>
    <row r="176">
      <c r="A176" s="12" t="n"/>
      <c r="B176" s="12" t="n"/>
      <c r="C176" s="12" t="n"/>
      <c r="D176" s="13" t="n"/>
      <c r="E176" s="14" t="n"/>
      <c r="F176" s="14" t="n"/>
      <c r="G176" s="9">
        <f>IF(AND(E176="",F176=""),"",N(E176)+N(F176))</f>
        <v/>
      </c>
      <c r="H176" s="14" t="n"/>
      <c r="I176" s="9">
        <f>IF(G176="","",G176-N(H176))</f>
        <v/>
      </c>
      <c r="J176" s="12" t="n"/>
    </row>
    <row r="177">
      <c r="A177" s="12" t="n"/>
      <c r="B177" s="12" t="n"/>
      <c r="C177" s="12" t="n"/>
      <c r="D177" s="13" t="n"/>
      <c r="E177" s="14" t="n"/>
      <c r="F177" s="14" t="n"/>
      <c r="G177" s="9">
        <f>IF(AND(E177="",F177=""),"",N(E177)+N(F177))</f>
        <v/>
      </c>
      <c r="H177" s="14" t="n"/>
      <c r="I177" s="9">
        <f>IF(G177="","",G177-N(H177))</f>
        <v/>
      </c>
      <c r="J177" s="12" t="n"/>
    </row>
    <row r="178">
      <c r="A178" s="12" t="n"/>
      <c r="B178" s="12" t="n"/>
      <c r="C178" s="12" t="n"/>
      <c r="D178" s="13" t="n"/>
      <c r="E178" s="14" t="n"/>
      <c r="F178" s="14" t="n"/>
      <c r="G178" s="9">
        <f>IF(AND(E178="",F178=""),"",N(E178)+N(F178))</f>
        <v/>
      </c>
      <c r="H178" s="14" t="n"/>
      <c r="I178" s="9">
        <f>IF(G178="","",G178-N(H178))</f>
        <v/>
      </c>
      <c r="J178" s="12" t="n"/>
    </row>
    <row r="179">
      <c r="A179" s="12" t="n"/>
      <c r="B179" s="12" t="n"/>
      <c r="C179" s="12" t="n"/>
      <c r="D179" s="13" t="n"/>
      <c r="E179" s="14" t="n"/>
      <c r="F179" s="14" t="n"/>
      <c r="G179" s="9">
        <f>IF(AND(E179="",F179=""),"",N(E179)+N(F179))</f>
        <v/>
      </c>
      <c r="H179" s="14" t="n"/>
      <c r="I179" s="9">
        <f>IF(G179="","",G179-N(H179))</f>
        <v/>
      </c>
      <c r="J179" s="12" t="n"/>
    </row>
    <row r="180">
      <c r="A180" s="12" t="n"/>
      <c r="B180" s="12" t="n"/>
      <c r="C180" s="12" t="n"/>
      <c r="D180" s="13" t="n"/>
      <c r="E180" s="14" t="n"/>
      <c r="F180" s="14" t="n"/>
      <c r="G180" s="9">
        <f>IF(AND(E180="",F180=""),"",N(E180)+N(F180))</f>
        <v/>
      </c>
      <c r="H180" s="14" t="n"/>
      <c r="I180" s="9">
        <f>IF(G180="","",G180-N(H180))</f>
        <v/>
      </c>
      <c r="J180" s="12" t="n"/>
    </row>
    <row r="181">
      <c r="A181" s="12" t="n"/>
      <c r="B181" s="12" t="n"/>
      <c r="C181" s="12" t="n"/>
      <c r="D181" s="13" t="n"/>
      <c r="E181" s="14" t="n"/>
      <c r="F181" s="14" t="n"/>
      <c r="G181" s="9">
        <f>IF(AND(E181="",F181=""),"",N(E181)+N(F181))</f>
        <v/>
      </c>
      <c r="H181" s="14" t="n"/>
      <c r="I181" s="9">
        <f>IF(G181="","",G181-N(H181))</f>
        <v/>
      </c>
      <c r="J181" s="12" t="n"/>
    </row>
    <row r="182">
      <c r="A182" s="12" t="n"/>
      <c r="B182" s="12" t="n"/>
      <c r="C182" s="12" t="n"/>
      <c r="D182" s="13" t="n"/>
      <c r="E182" s="14" t="n"/>
      <c r="F182" s="14" t="n"/>
      <c r="G182" s="9">
        <f>IF(AND(E182="",F182=""),"",N(E182)+N(F182))</f>
        <v/>
      </c>
      <c r="H182" s="14" t="n"/>
      <c r="I182" s="9">
        <f>IF(G182="","",G182-N(H182))</f>
        <v/>
      </c>
      <c r="J182" s="12" t="n"/>
    </row>
    <row r="183">
      <c r="A183" s="12" t="n"/>
      <c r="B183" s="12" t="n"/>
      <c r="C183" s="12" t="n"/>
      <c r="D183" s="13" t="n"/>
      <c r="E183" s="14" t="n"/>
      <c r="F183" s="14" t="n"/>
      <c r="G183" s="9">
        <f>IF(AND(E183="",F183=""),"",N(E183)+N(F183))</f>
        <v/>
      </c>
      <c r="H183" s="14" t="n"/>
      <c r="I183" s="9">
        <f>IF(G183="","",G183-N(H183))</f>
        <v/>
      </c>
      <c r="J183" s="12" t="n"/>
    </row>
    <row r="184">
      <c r="A184" s="12" t="n"/>
      <c r="B184" s="12" t="n"/>
      <c r="C184" s="12" t="n"/>
      <c r="D184" s="13" t="n"/>
      <c r="E184" s="14" t="n"/>
      <c r="F184" s="14" t="n"/>
      <c r="G184" s="9">
        <f>IF(AND(E184="",F184=""),"",N(E184)+N(F184))</f>
        <v/>
      </c>
      <c r="H184" s="14" t="n"/>
      <c r="I184" s="9">
        <f>IF(G184="","",G184-N(H184))</f>
        <v/>
      </c>
      <c r="J184" s="12" t="n"/>
    </row>
    <row r="185">
      <c r="A185" s="12" t="n"/>
      <c r="B185" s="12" t="n"/>
      <c r="C185" s="12" t="n"/>
      <c r="D185" s="13" t="n"/>
      <c r="E185" s="14" t="n"/>
      <c r="F185" s="14" t="n"/>
      <c r="G185" s="9">
        <f>IF(AND(E185="",F185=""),"",N(E185)+N(F185))</f>
        <v/>
      </c>
      <c r="H185" s="14" t="n"/>
      <c r="I185" s="9">
        <f>IF(G185="","",G185-N(H185))</f>
        <v/>
      </c>
      <c r="J185" s="12" t="n"/>
    </row>
    <row r="186">
      <c r="A186" s="12" t="n"/>
      <c r="B186" s="12" t="n"/>
      <c r="C186" s="12" t="n"/>
      <c r="D186" s="13" t="n"/>
      <c r="E186" s="14" t="n"/>
      <c r="F186" s="14" t="n"/>
      <c r="G186" s="9">
        <f>IF(AND(E186="",F186=""),"",N(E186)+N(F186))</f>
        <v/>
      </c>
      <c r="H186" s="14" t="n"/>
      <c r="I186" s="9">
        <f>IF(G186="","",G186-N(H186))</f>
        <v/>
      </c>
      <c r="J186" s="12" t="n"/>
    </row>
    <row r="187">
      <c r="A187" s="12" t="n"/>
      <c r="B187" s="12" t="n"/>
      <c r="C187" s="12" t="n"/>
      <c r="D187" s="13" t="n"/>
      <c r="E187" s="14" t="n"/>
      <c r="F187" s="14" t="n"/>
      <c r="G187" s="9">
        <f>IF(AND(E187="",F187=""),"",N(E187)+N(F187))</f>
        <v/>
      </c>
      <c r="H187" s="14" t="n"/>
      <c r="I187" s="9">
        <f>IF(G187="","",G187-N(H187))</f>
        <v/>
      </c>
      <c r="J187" s="12" t="n"/>
    </row>
    <row r="188">
      <c r="A188" s="12" t="n"/>
      <c r="B188" s="12" t="n"/>
      <c r="C188" s="12" t="n"/>
      <c r="D188" s="13" t="n"/>
      <c r="E188" s="14" t="n"/>
      <c r="F188" s="14" t="n"/>
      <c r="G188" s="9">
        <f>IF(AND(E188="",F188=""),"",N(E188)+N(F188))</f>
        <v/>
      </c>
      <c r="H188" s="14" t="n"/>
      <c r="I188" s="9">
        <f>IF(G188="","",G188-N(H188))</f>
        <v/>
      </c>
      <c r="J188" s="12" t="n"/>
    </row>
    <row r="189">
      <c r="A189" s="12" t="n"/>
      <c r="B189" s="12" t="n"/>
      <c r="C189" s="12" t="n"/>
      <c r="D189" s="13" t="n"/>
      <c r="E189" s="14" t="n"/>
      <c r="F189" s="14" t="n"/>
      <c r="G189" s="9">
        <f>IF(AND(E189="",F189=""),"",N(E189)+N(F189))</f>
        <v/>
      </c>
      <c r="H189" s="14" t="n"/>
      <c r="I189" s="9">
        <f>IF(G189="","",G189-N(H189))</f>
        <v/>
      </c>
      <c r="J189" s="12" t="n"/>
    </row>
    <row r="190">
      <c r="A190" s="12" t="n"/>
      <c r="B190" s="12" t="n"/>
      <c r="C190" s="12" t="n"/>
      <c r="D190" s="13" t="n"/>
      <c r="E190" s="14" t="n"/>
      <c r="F190" s="14" t="n"/>
      <c r="G190" s="9">
        <f>IF(AND(E190="",F190=""),"",N(E190)+N(F190))</f>
        <v/>
      </c>
      <c r="H190" s="14" t="n"/>
      <c r="I190" s="9">
        <f>IF(G190="","",G190-N(H190))</f>
        <v/>
      </c>
      <c r="J190" s="12" t="n"/>
    </row>
    <row r="191">
      <c r="A191" s="12" t="n"/>
      <c r="B191" s="12" t="n"/>
      <c r="C191" s="12" t="n"/>
      <c r="D191" s="13" t="n"/>
      <c r="E191" s="14" t="n"/>
      <c r="F191" s="14" t="n"/>
      <c r="G191" s="9">
        <f>IF(AND(E191="",F191=""),"",N(E191)+N(F191))</f>
        <v/>
      </c>
      <c r="H191" s="14" t="n"/>
      <c r="I191" s="9">
        <f>IF(G191="","",G191-N(H191))</f>
        <v/>
      </c>
      <c r="J191" s="12" t="n"/>
    </row>
    <row r="192">
      <c r="A192" s="12" t="n"/>
      <c r="B192" s="12" t="n"/>
      <c r="C192" s="12" t="n"/>
      <c r="D192" s="13" t="n"/>
      <c r="E192" s="14" t="n"/>
      <c r="F192" s="14" t="n"/>
      <c r="G192" s="9">
        <f>IF(AND(E192="",F192=""),"",N(E192)+N(F192))</f>
        <v/>
      </c>
      <c r="H192" s="14" t="n"/>
      <c r="I192" s="9">
        <f>IF(G192="","",G192-N(H192))</f>
        <v/>
      </c>
      <c r="J192" s="12" t="n"/>
    </row>
    <row r="193">
      <c r="A193" s="12" t="n"/>
      <c r="B193" s="12" t="n"/>
      <c r="C193" s="12" t="n"/>
      <c r="D193" s="13" t="n"/>
      <c r="E193" s="14" t="n"/>
      <c r="F193" s="14" t="n"/>
      <c r="G193" s="9">
        <f>IF(AND(E193="",F193=""),"",N(E193)+N(F193))</f>
        <v/>
      </c>
      <c r="H193" s="14" t="n"/>
      <c r="I193" s="9">
        <f>IF(G193="","",G193-N(H193))</f>
        <v/>
      </c>
      <c r="J193" s="12" t="n"/>
    </row>
    <row r="194">
      <c r="A194" s="12" t="n"/>
      <c r="B194" s="12" t="n"/>
      <c r="C194" s="12" t="n"/>
      <c r="D194" s="13" t="n"/>
      <c r="E194" s="14" t="n"/>
      <c r="F194" s="14" t="n"/>
      <c r="G194" s="9">
        <f>IF(AND(E194="",F194=""),"",N(E194)+N(F194))</f>
        <v/>
      </c>
      <c r="H194" s="14" t="n"/>
      <c r="I194" s="9">
        <f>IF(G194="","",G194-N(H194))</f>
        <v/>
      </c>
      <c r="J194" s="12" t="n"/>
    </row>
    <row r="195">
      <c r="A195" s="12" t="n"/>
      <c r="B195" s="12" t="n"/>
      <c r="C195" s="12" t="n"/>
      <c r="D195" s="13" t="n"/>
      <c r="E195" s="14" t="n"/>
      <c r="F195" s="14" t="n"/>
      <c r="G195" s="9">
        <f>IF(AND(E195="",F195=""),"",N(E195)+N(F195))</f>
        <v/>
      </c>
      <c r="H195" s="14" t="n"/>
      <c r="I195" s="9">
        <f>IF(G195="","",G195-N(H195))</f>
        <v/>
      </c>
      <c r="J195" s="12" t="n"/>
    </row>
    <row r="196">
      <c r="A196" s="12" t="n"/>
      <c r="B196" s="12" t="n"/>
      <c r="C196" s="12" t="n"/>
      <c r="D196" s="13" t="n"/>
      <c r="E196" s="14" t="n"/>
      <c r="F196" s="14" t="n"/>
      <c r="G196" s="9">
        <f>IF(AND(E196="",F196=""),"",N(E196)+N(F196))</f>
        <v/>
      </c>
      <c r="H196" s="14" t="n"/>
      <c r="I196" s="9">
        <f>IF(G196="","",G196-N(H196))</f>
        <v/>
      </c>
      <c r="J196" s="12" t="n"/>
    </row>
    <row r="197">
      <c r="A197" s="12" t="n"/>
      <c r="B197" s="12" t="n"/>
      <c r="C197" s="12" t="n"/>
      <c r="D197" s="13" t="n"/>
      <c r="E197" s="14" t="n"/>
      <c r="F197" s="14" t="n"/>
      <c r="G197" s="9">
        <f>IF(AND(E197="",F197=""),"",N(E197)+N(F197))</f>
        <v/>
      </c>
      <c r="H197" s="14" t="n"/>
      <c r="I197" s="9">
        <f>IF(G197="","",G197-N(H197))</f>
        <v/>
      </c>
      <c r="J197" s="12" t="n"/>
    </row>
    <row r="198">
      <c r="A198" s="12" t="n"/>
      <c r="B198" s="12" t="n"/>
      <c r="C198" s="12" t="n"/>
      <c r="D198" s="13" t="n"/>
      <c r="E198" s="14" t="n"/>
      <c r="F198" s="14" t="n"/>
      <c r="G198" s="9">
        <f>IF(AND(E198="",F198=""),"",N(E198)+N(F198))</f>
        <v/>
      </c>
      <c r="H198" s="14" t="n"/>
      <c r="I198" s="9">
        <f>IF(G198="","",G198-N(H198))</f>
        <v/>
      </c>
      <c r="J198" s="12" t="n"/>
    </row>
    <row r="199">
      <c r="A199" s="12" t="n"/>
      <c r="B199" s="12" t="n"/>
      <c r="C199" s="12" t="n"/>
      <c r="D199" s="13" t="n"/>
      <c r="E199" s="14" t="n"/>
      <c r="F199" s="14" t="n"/>
      <c r="G199" s="9">
        <f>IF(AND(E199="",F199=""),"",N(E199)+N(F199))</f>
        <v/>
      </c>
      <c r="H199" s="14" t="n"/>
      <c r="I199" s="9">
        <f>IF(G199="","",G199-N(H199))</f>
        <v/>
      </c>
      <c r="J199" s="12" t="n"/>
    </row>
    <row r="200">
      <c r="A200" s="12" t="n"/>
      <c r="B200" s="12" t="n"/>
      <c r="C200" s="12" t="n"/>
      <c r="D200" s="13" t="n"/>
      <c r="E200" s="14" t="n"/>
      <c r="F200" s="14" t="n"/>
      <c r="G200" s="9">
        <f>IF(AND(E200="",F200=""),"",N(E200)+N(F200))</f>
        <v/>
      </c>
      <c r="H200" s="14" t="n"/>
      <c r="I200" s="9">
        <f>IF(G200="","",G200-N(H200))</f>
        <v/>
      </c>
      <c r="J200" s="12" t="n"/>
    </row>
    <row r="201">
      <c r="A201" s="12" t="n"/>
      <c r="B201" s="12" t="n"/>
      <c r="C201" s="12" t="n"/>
      <c r="D201" s="13" t="n"/>
      <c r="E201" s="14" t="n"/>
      <c r="F201" s="14" t="n"/>
      <c r="G201" s="9">
        <f>IF(AND(E201="",F201=""),"",N(E201)+N(F201))</f>
        <v/>
      </c>
      <c r="H201" s="14" t="n"/>
      <c r="I201" s="9">
        <f>IF(G201="","",G201-N(H201))</f>
        <v/>
      </c>
      <c r="J201" s="12" t="n"/>
    </row>
    <row r="202">
      <c r="A202" s="12" t="n"/>
      <c r="B202" s="12" t="n"/>
      <c r="C202" s="12" t="n"/>
      <c r="D202" s="13" t="n"/>
      <c r="E202" s="14" t="n"/>
      <c r="F202" s="14" t="n"/>
      <c r="G202" s="9">
        <f>IF(AND(E202="",F202=""),"",N(E202)+N(F202))</f>
        <v/>
      </c>
      <c r="H202" s="14" t="n"/>
      <c r="I202" s="9">
        <f>IF(G202="","",G202-N(H202))</f>
        <v/>
      </c>
      <c r="J202" s="12" t="n"/>
    </row>
    <row r="203">
      <c r="A203" s="12" t="n"/>
      <c r="B203" s="12" t="n"/>
      <c r="C203" s="12" t="n"/>
      <c r="D203" s="13" t="n"/>
      <c r="E203" s="14" t="n"/>
      <c r="F203" s="14" t="n"/>
      <c r="G203" s="9">
        <f>IF(AND(E203="",F203=""),"",N(E203)+N(F203))</f>
        <v/>
      </c>
      <c r="H203" s="14" t="n"/>
      <c r="I203" s="9">
        <f>IF(G203="","",G203-N(H203))</f>
        <v/>
      </c>
      <c r="J203" s="12" t="n"/>
    </row>
    <row r="204">
      <c r="A204" s="12" t="n"/>
      <c r="B204" s="12" t="n"/>
      <c r="C204" s="12" t="n"/>
      <c r="D204" s="13" t="n"/>
      <c r="E204" s="14" t="n"/>
      <c r="F204" s="14" t="n"/>
      <c r="G204" s="9">
        <f>IF(AND(E204="",F204=""),"",N(E204)+N(F204))</f>
        <v/>
      </c>
      <c r="H204" s="14" t="n"/>
      <c r="I204" s="9">
        <f>IF(G204="","",G204-N(H204))</f>
        <v/>
      </c>
      <c r="J204" s="12" t="n"/>
    </row>
    <row r="205">
      <c r="A205" s="12" t="n"/>
      <c r="B205" s="12" t="n"/>
      <c r="C205" s="12" t="n"/>
      <c r="D205" s="13" t="n"/>
      <c r="E205" s="14" t="n"/>
      <c r="F205" s="14" t="n"/>
      <c r="G205" s="9">
        <f>IF(AND(E205="",F205=""),"",N(E205)+N(F205))</f>
        <v/>
      </c>
      <c r="H205" s="14" t="n"/>
      <c r="I205" s="9">
        <f>IF(G205="","",G205-N(H205))</f>
        <v/>
      </c>
      <c r="J205" s="12" t="n"/>
    </row>
    <row r="206">
      <c r="A206" s="12" t="n"/>
      <c r="B206" s="12" t="n"/>
      <c r="C206" s="12" t="n"/>
      <c r="D206" s="13" t="n"/>
      <c r="E206" s="14" t="n"/>
      <c r="F206" s="14" t="n"/>
      <c r="G206" s="9">
        <f>IF(AND(E206="",F206=""),"",N(E206)+N(F206))</f>
        <v/>
      </c>
      <c r="H206" s="14" t="n"/>
      <c r="I206" s="9">
        <f>IF(G206="","",G206-N(H206))</f>
        <v/>
      </c>
      <c r="J206" s="12" t="n"/>
    </row>
    <row r="207">
      <c r="A207" s="12" t="n"/>
      <c r="B207" s="12" t="n"/>
      <c r="C207" s="12" t="n"/>
      <c r="D207" s="13" t="n"/>
      <c r="E207" s="14" t="n"/>
      <c r="F207" s="14" t="n"/>
      <c r="G207" s="9">
        <f>IF(AND(E207="",F207=""),"",N(E207)+N(F207))</f>
        <v/>
      </c>
      <c r="H207" s="14" t="n"/>
      <c r="I207" s="9">
        <f>IF(G207="","",G207-N(H207))</f>
        <v/>
      </c>
      <c r="J207" s="12" t="n"/>
    </row>
    <row r="208">
      <c r="A208" s="12" t="n"/>
      <c r="B208" s="12" t="n"/>
      <c r="C208" s="12" t="n"/>
      <c r="D208" s="13" t="n"/>
      <c r="E208" s="14" t="n"/>
      <c r="F208" s="14" t="n"/>
      <c r="G208" s="9">
        <f>IF(AND(E208="",F208=""),"",N(E208)+N(F208))</f>
        <v/>
      </c>
      <c r="H208" s="14" t="n"/>
      <c r="I208" s="9">
        <f>IF(G208="","",G208-N(H208))</f>
        <v/>
      </c>
      <c r="J208" s="12" t="n"/>
    </row>
    <row r="209">
      <c r="A209" s="12" t="n"/>
      <c r="B209" s="12" t="n"/>
      <c r="C209" s="12" t="n"/>
      <c r="D209" s="13" t="n"/>
      <c r="E209" s="14" t="n"/>
      <c r="F209" s="14" t="n"/>
      <c r="G209" s="9">
        <f>IF(AND(E209="",F209=""),"",N(E209)+N(F209))</f>
        <v/>
      </c>
      <c r="H209" s="14" t="n"/>
      <c r="I209" s="9">
        <f>IF(G209="","",G209-N(H209))</f>
        <v/>
      </c>
      <c r="J209" s="12" t="n"/>
    </row>
    <row r="210">
      <c r="A210" s="12" t="n"/>
      <c r="B210" s="12" t="n"/>
      <c r="C210" s="12" t="n"/>
      <c r="D210" s="13" t="n"/>
      <c r="E210" s="14" t="n"/>
      <c r="F210" s="14" t="n"/>
      <c r="G210" s="9">
        <f>IF(AND(E210="",F210=""),"",N(E210)+N(F210))</f>
        <v/>
      </c>
      <c r="H210" s="14" t="n"/>
      <c r="I210" s="9">
        <f>IF(G210="","",G210-N(H210))</f>
        <v/>
      </c>
      <c r="J210" s="12" t="n"/>
    </row>
    <row r="211">
      <c r="A211" s="12" t="n"/>
      <c r="B211" s="12" t="n"/>
      <c r="C211" s="12" t="n"/>
      <c r="D211" s="13" t="n"/>
      <c r="E211" s="14" t="n"/>
      <c r="F211" s="14" t="n"/>
      <c r="G211" s="9">
        <f>IF(AND(E211="",F211=""),"",N(E211)+N(F211))</f>
        <v/>
      </c>
      <c r="H211" s="14" t="n"/>
      <c r="I211" s="9">
        <f>IF(G211="","",G211-N(H211))</f>
        <v/>
      </c>
      <c r="J211" s="12" t="n"/>
    </row>
    <row r="212">
      <c r="A212" s="12" t="n"/>
      <c r="B212" s="12" t="n"/>
      <c r="C212" s="12" t="n"/>
      <c r="D212" s="13" t="n"/>
      <c r="E212" s="14" t="n"/>
      <c r="F212" s="14" t="n"/>
      <c r="G212" s="9">
        <f>IF(AND(E212="",F212=""),"",N(E212)+N(F212))</f>
        <v/>
      </c>
      <c r="H212" s="14" t="n"/>
      <c r="I212" s="9">
        <f>IF(G212="","",G212-N(H212))</f>
        <v/>
      </c>
      <c r="J212" s="12" t="n"/>
    </row>
    <row r="213">
      <c r="A213" s="12" t="n"/>
      <c r="B213" s="12" t="n"/>
      <c r="C213" s="12" t="n"/>
      <c r="D213" s="13" t="n"/>
      <c r="E213" s="14" t="n"/>
      <c r="F213" s="14" t="n"/>
      <c r="G213" s="9">
        <f>IF(AND(E213="",F213=""),"",N(E213)+N(F213))</f>
        <v/>
      </c>
      <c r="H213" s="14" t="n"/>
      <c r="I213" s="9">
        <f>IF(G213="","",G213-N(H213))</f>
        <v/>
      </c>
      <c r="J213" s="12" t="n"/>
    </row>
    <row r="214">
      <c r="A214" s="12" t="n"/>
      <c r="B214" s="12" t="n"/>
      <c r="C214" s="12" t="n"/>
      <c r="D214" s="13" t="n"/>
      <c r="E214" s="14" t="n"/>
      <c r="F214" s="14" t="n"/>
      <c r="G214" s="9">
        <f>IF(AND(E214="",F214=""),"",N(E214)+N(F214))</f>
        <v/>
      </c>
      <c r="H214" s="14" t="n"/>
      <c r="I214" s="9">
        <f>IF(G214="","",G214-N(H214))</f>
        <v/>
      </c>
      <c r="J214" s="12" t="n"/>
    </row>
    <row r="215">
      <c r="A215" s="12" t="n"/>
      <c r="B215" s="12" t="n"/>
      <c r="C215" s="12" t="n"/>
      <c r="D215" s="13" t="n"/>
      <c r="E215" s="14" t="n"/>
      <c r="F215" s="14" t="n"/>
      <c r="G215" s="9">
        <f>IF(AND(E215="",F215=""),"",N(E215)+N(F215))</f>
        <v/>
      </c>
      <c r="H215" s="14" t="n"/>
      <c r="I215" s="9">
        <f>IF(G215="","",G215-N(H215))</f>
        <v/>
      </c>
      <c r="J215" s="12" t="n"/>
    </row>
    <row r="216">
      <c r="A216" s="12" t="n"/>
      <c r="B216" s="12" t="n"/>
      <c r="C216" s="12" t="n"/>
      <c r="D216" s="13" t="n"/>
      <c r="E216" s="14" t="n"/>
      <c r="F216" s="14" t="n"/>
      <c r="G216" s="9">
        <f>IF(AND(E216="",F216=""),"",N(E216)+N(F216))</f>
        <v/>
      </c>
      <c r="H216" s="14" t="n"/>
      <c r="I216" s="9">
        <f>IF(G216="","",G216-N(H216))</f>
        <v/>
      </c>
      <c r="J216" s="12" t="n"/>
    </row>
    <row r="217">
      <c r="A217" s="12" t="n"/>
      <c r="B217" s="12" t="n"/>
      <c r="C217" s="12" t="n"/>
      <c r="D217" s="13" t="n"/>
      <c r="E217" s="14" t="n"/>
      <c r="F217" s="14" t="n"/>
      <c r="G217" s="9">
        <f>IF(AND(E217="",F217=""),"",N(E217)+N(F217))</f>
        <v/>
      </c>
      <c r="H217" s="14" t="n"/>
      <c r="I217" s="9">
        <f>IF(G217="","",G217-N(H217))</f>
        <v/>
      </c>
      <c r="J217" s="12" t="n"/>
    </row>
    <row r="218">
      <c r="A218" s="12" t="n"/>
      <c r="B218" s="12" t="n"/>
      <c r="C218" s="12" t="n"/>
      <c r="D218" s="13" t="n"/>
      <c r="E218" s="14" t="n"/>
      <c r="F218" s="14" t="n"/>
      <c r="G218" s="9">
        <f>IF(AND(E218="",F218=""),"",N(E218)+N(F218))</f>
        <v/>
      </c>
      <c r="H218" s="14" t="n"/>
      <c r="I218" s="9">
        <f>IF(G218="","",G218-N(H218))</f>
        <v/>
      </c>
      <c r="J218" s="12" t="n"/>
    </row>
    <row r="219">
      <c r="A219" s="12" t="n"/>
      <c r="B219" s="12" t="n"/>
      <c r="C219" s="12" t="n"/>
      <c r="D219" s="13" t="n"/>
      <c r="E219" s="14" t="n"/>
      <c r="F219" s="14" t="n"/>
      <c r="G219" s="9">
        <f>IF(AND(E219="",F219=""),"",N(E219)+N(F219))</f>
        <v/>
      </c>
      <c r="H219" s="14" t="n"/>
      <c r="I219" s="9">
        <f>IF(G219="","",G219-N(H219))</f>
        <v/>
      </c>
      <c r="J219" s="12" t="n"/>
    </row>
    <row r="220">
      <c r="A220" s="12" t="n"/>
      <c r="B220" s="12" t="n"/>
      <c r="C220" s="12" t="n"/>
      <c r="D220" s="13" t="n"/>
      <c r="E220" s="14" t="n"/>
      <c r="F220" s="14" t="n"/>
      <c r="G220" s="9">
        <f>IF(AND(E220="",F220=""),"",N(E220)+N(F220))</f>
        <v/>
      </c>
      <c r="H220" s="14" t="n"/>
      <c r="I220" s="9">
        <f>IF(G220="","",G220-N(H220))</f>
        <v/>
      </c>
      <c r="J220" s="12" t="n"/>
    </row>
    <row r="221">
      <c r="A221" s="12" t="n"/>
      <c r="B221" s="12" t="n"/>
      <c r="C221" s="12" t="n"/>
      <c r="D221" s="13" t="n"/>
      <c r="E221" s="14" t="n"/>
      <c r="F221" s="14" t="n"/>
      <c r="G221" s="9">
        <f>IF(AND(E221="",F221=""),"",N(E221)+N(F221))</f>
        <v/>
      </c>
      <c r="H221" s="14" t="n"/>
      <c r="I221" s="9">
        <f>IF(G221="","",G221-N(H221))</f>
        <v/>
      </c>
      <c r="J221" s="12" t="n"/>
    </row>
    <row r="222">
      <c r="A222" s="12" t="n"/>
      <c r="B222" s="12" t="n"/>
      <c r="C222" s="12" t="n"/>
      <c r="D222" s="13" t="n"/>
      <c r="E222" s="14" t="n"/>
      <c r="F222" s="14" t="n"/>
      <c r="G222" s="9">
        <f>IF(AND(E222="",F222=""),"",N(E222)+N(F222))</f>
        <v/>
      </c>
      <c r="H222" s="14" t="n"/>
      <c r="I222" s="9">
        <f>IF(G222="","",G222-N(H222))</f>
        <v/>
      </c>
      <c r="J222" s="12" t="n"/>
    </row>
    <row r="223">
      <c r="A223" s="12" t="n"/>
      <c r="B223" s="12" t="n"/>
      <c r="C223" s="12" t="n"/>
      <c r="D223" s="13" t="n"/>
      <c r="E223" s="14" t="n"/>
      <c r="F223" s="14" t="n"/>
      <c r="G223" s="9">
        <f>IF(AND(E223="",F223=""),"",N(E223)+N(F223))</f>
        <v/>
      </c>
      <c r="H223" s="14" t="n"/>
      <c r="I223" s="9">
        <f>IF(G223="","",G223-N(H223))</f>
        <v/>
      </c>
      <c r="J223" s="12" t="n"/>
    </row>
    <row r="224">
      <c r="A224" s="12" t="n"/>
      <c r="B224" s="12" t="n"/>
      <c r="C224" s="12" t="n"/>
      <c r="D224" s="13" t="n"/>
      <c r="E224" s="14" t="n"/>
      <c r="F224" s="14" t="n"/>
      <c r="G224" s="9">
        <f>IF(AND(E224="",F224=""),"",N(E224)+N(F224))</f>
        <v/>
      </c>
      <c r="H224" s="14" t="n"/>
      <c r="I224" s="9">
        <f>IF(G224="","",G224-N(H224))</f>
        <v/>
      </c>
      <c r="J224" s="12" t="n"/>
    </row>
    <row r="225">
      <c r="A225" s="12" t="n"/>
      <c r="B225" s="12" t="n"/>
      <c r="C225" s="12" t="n"/>
      <c r="D225" s="13" t="n"/>
      <c r="E225" s="14" t="n"/>
      <c r="F225" s="14" t="n"/>
      <c r="G225" s="9">
        <f>IF(AND(E225="",F225=""),"",N(E225)+N(F225))</f>
        <v/>
      </c>
      <c r="H225" s="14" t="n"/>
      <c r="I225" s="9">
        <f>IF(G225="","",G225-N(H225))</f>
        <v/>
      </c>
      <c r="J225" s="12" t="n"/>
    </row>
    <row r="226">
      <c r="A226" s="12" t="n"/>
      <c r="B226" s="12" t="n"/>
      <c r="C226" s="12" t="n"/>
      <c r="D226" s="13" t="n"/>
      <c r="E226" s="14" t="n"/>
      <c r="F226" s="14" t="n"/>
      <c r="G226" s="9">
        <f>IF(AND(E226="",F226=""),"",N(E226)+N(F226))</f>
        <v/>
      </c>
      <c r="H226" s="14" t="n"/>
      <c r="I226" s="9">
        <f>IF(G226="","",G226-N(H226))</f>
        <v/>
      </c>
      <c r="J226" s="12" t="n"/>
    </row>
    <row r="227">
      <c r="A227" s="12" t="n"/>
      <c r="B227" s="12" t="n"/>
      <c r="C227" s="12" t="n"/>
      <c r="D227" s="13" t="n"/>
      <c r="E227" s="14" t="n"/>
      <c r="F227" s="14" t="n"/>
      <c r="G227" s="9">
        <f>IF(AND(E227="",F227=""),"",N(E227)+N(F227))</f>
        <v/>
      </c>
      <c r="H227" s="14" t="n"/>
      <c r="I227" s="9">
        <f>IF(G227="","",G227-N(H227))</f>
        <v/>
      </c>
      <c r="J227" s="12" t="n"/>
    </row>
    <row r="228">
      <c r="A228" s="12" t="n"/>
      <c r="B228" s="12" t="n"/>
      <c r="C228" s="12" t="n"/>
      <c r="D228" s="13" t="n"/>
      <c r="E228" s="14" t="n"/>
      <c r="F228" s="14" t="n"/>
      <c r="G228" s="9">
        <f>IF(AND(E228="",F228=""),"",N(E228)+N(F228))</f>
        <v/>
      </c>
      <c r="H228" s="14" t="n"/>
      <c r="I228" s="9">
        <f>IF(G228="","",G228-N(H228))</f>
        <v/>
      </c>
      <c r="J228" s="12" t="n"/>
    </row>
    <row r="229">
      <c r="A229" s="12" t="n"/>
      <c r="B229" s="12" t="n"/>
      <c r="C229" s="12" t="n"/>
      <c r="D229" s="13" t="n"/>
      <c r="E229" s="14" t="n"/>
      <c r="F229" s="14" t="n"/>
      <c r="G229" s="9">
        <f>IF(AND(E229="",F229=""),"",N(E229)+N(F229))</f>
        <v/>
      </c>
      <c r="H229" s="14" t="n"/>
      <c r="I229" s="9">
        <f>IF(G229="","",G229-N(H229))</f>
        <v/>
      </c>
      <c r="J229" s="12" t="n"/>
    </row>
    <row r="230">
      <c r="A230" s="12" t="n"/>
      <c r="B230" s="12" t="n"/>
      <c r="C230" s="12" t="n"/>
      <c r="D230" s="13" t="n"/>
      <c r="E230" s="14" t="n"/>
      <c r="F230" s="14" t="n"/>
      <c r="G230" s="9">
        <f>IF(AND(E230="",F230=""),"",N(E230)+N(F230))</f>
        <v/>
      </c>
      <c r="H230" s="14" t="n"/>
      <c r="I230" s="9">
        <f>IF(G230="","",G230-N(H230))</f>
        <v/>
      </c>
      <c r="J230" s="12" t="n"/>
    </row>
    <row r="231">
      <c r="A231" s="12" t="n"/>
      <c r="B231" s="12" t="n"/>
      <c r="C231" s="12" t="n"/>
      <c r="D231" s="13" t="n"/>
      <c r="E231" s="14" t="n"/>
      <c r="F231" s="14" t="n"/>
      <c r="G231" s="9">
        <f>IF(AND(E231="",F231=""),"",N(E231)+N(F231))</f>
        <v/>
      </c>
      <c r="H231" s="14" t="n"/>
      <c r="I231" s="9">
        <f>IF(G231="","",G231-N(H231))</f>
        <v/>
      </c>
      <c r="J231" s="12" t="n"/>
    </row>
    <row r="232">
      <c r="A232" s="12" t="n"/>
      <c r="B232" s="12" t="n"/>
      <c r="C232" s="12" t="n"/>
      <c r="D232" s="13" t="n"/>
      <c r="E232" s="14" t="n"/>
      <c r="F232" s="14" t="n"/>
      <c r="G232" s="9">
        <f>IF(AND(E232="",F232=""),"",N(E232)+N(F232))</f>
        <v/>
      </c>
      <c r="H232" s="14" t="n"/>
      <c r="I232" s="9">
        <f>IF(G232="","",G232-N(H232))</f>
        <v/>
      </c>
      <c r="J232" s="12" t="n"/>
    </row>
    <row r="233">
      <c r="A233" s="12" t="n"/>
      <c r="B233" s="12" t="n"/>
      <c r="C233" s="12" t="n"/>
      <c r="D233" s="13" t="n"/>
      <c r="E233" s="14" t="n"/>
      <c r="F233" s="14" t="n"/>
      <c r="G233" s="9">
        <f>IF(AND(E233="",F233=""),"",N(E233)+N(F233))</f>
        <v/>
      </c>
      <c r="H233" s="14" t="n"/>
      <c r="I233" s="9">
        <f>IF(G233="","",G233-N(H233))</f>
        <v/>
      </c>
      <c r="J233" s="12" t="n"/>
    </row>
    <row r="234">
      <c r="A234" s="12" t="n"/>
      <c r="B234" s="12" t="n"/>
      <c r="C234" s="12" t="n"/>
      <c r="D234" s="13" t="n"/>
      <c r="E234" s="14" t="n"/>
      <c r="F234" s="14" t="n"/>
      <c r="G234" s="9">
        <f>IF(AND(E234="",F234=""),"",N(E234)+N(F234))</f>
        <v/>
      </c>
      <c r="H234" s="14" t="n"/>
      <c r="I234" s="9">
        <f>IF(G234="","",G234-N(H234))</f>
        <v/>
      </c>
      <c r="J234" s="12" t="n"/>
    </row>
    <row r="235">
      <c r="A235" s="12" t="n"/>
      <c r="B235" s="12" t="n"/>
      <c r="C235" s="12" t="n"/>
      <c r="D235" s="13" t="n"/>
      <c r="E235" s="14" t="n"/>
      <c r="F235" s="14" t="n"/>
      <c r="G235" s="9">
        <f>IF(AND(E235="",F235=""),"",N(E235)+N(F235))</f>
        <v/>
      </c>
      <c r="H235" s="14" t="n"/>
      <c r="I235" s="9">
        <f>IF(G235="","",G235-N(H235))</f>
        <v/>
      </c>
      <c r="J235" s="12" t="n"/>
    </row>
    <row r="236">
      <c r="A236" s="12" t="n"/>
      <c r="B236" s="12" t="n"/>
      <c r="C236" s="12" t="n"/>
      <c r="D236" s="13" t="n"/>
      <c r="E236" s="14" t="n"/>
      <c r="F236" s="14" t="n"/>
      <c r="G236" s="9">
        <f>IF(AND(E236="",F236=""),"",N(E236)+N(F236))</f>
        <v/>
      </c>
      <c r="H236" s="14" t="n"/>
      <c r="I236" s="9">
        <f>IF(G236="","",G236-N(H236))</f>
        <v/>
      </c>
      <c r="J236" s="12" t="n"/>
    </row>
    <row r="237">
      <c r="A237" s="12" t="n"/>
      <c r="B237" s="12" t="n"/>
      <c r="C237" s="12" t="n"/>
      <c r="D237" s="13" t="n"/>
      <c r="E237" s="14" t="n"/>
      <c r="F237" s="14" t="n"/>
      <c r="G237" s="9">
        <f>IF(AND(E237="",F237=""),"",N(E237)+N(F237))</f>
        <v/>
      </c>
      <c r="H237" s="14" t="n"/>
      <c r="I237" s="9">
        <f>IF(G237="","",G237-N(H237))</f>
        <v/>
      </c>
      <c r="J237" s="12" t="n"/>
    </row>
    <row r="238">
      <c r="A238" s="12" t="n"/>
      <c r="B238" s="12" t="n"/>
      <c r="C238" s="12" t="n"/>
      <c r="D238" s="13" t="n"/>
      <c r="E238" s="14" t="n"/>
      <c r="F238" s="14" t="n"/>
      <c r="G238" s="9">
        <f>IF(AND(E238="",F238=""),"",N(E238)+N(F238))</f>
        <v/>
      </c>
      <c r="H238" s="14" t="n"/>
      <c r="I238" s="9">
        <f>IF(G238="","",G238-N(H238))</f>
        <v/>
      </c>
      <c r="J238" s="12" t="n"/>
    </row>
    <row r="239">
      <c r="A239" s="12" t="n"/>
      <c r="B239" s="12" t="n"/>
      <c r="C239" s="12" t="n"/>
      <c r="D239" s="13" t="n"/>
      <c r="E239" s="14" t="n"/>
      <c r="F239" s="14" t="n"/>
      <c r="G239" s="9">
        <f>IF(AND(E239="",F239=""),"",N(E239)+N(F239))</f>
        <v/>
      </c>
      <c r="H239" s="14" t="n"/>
      <c r="I239" s="9">
        <f>IF(G239="","",G239-N(H239))</f>
        <v/>
      </c>
      <c r="J239" s="12" t="n"/>
    </row>
    <row r="240">
      <c r="A240" s="12" t="n"/>
      <c r="B240" s="12" t="n"/>
      <c r="C240" s="12" t="n"/>
      <c r="D240" s="13" t="n"/>
      <c r="E240" s="14" t="n"/>
      <c r="F240" s="14" t="n"/>
      <c r="G240" s="9">
        <f>IF(AND(E240="",F240=""),"",N(E240)+N(F240))</f>
        <v/>
      </c>
      <c r="H240" s="14" t="n"/>
      <c r="I240" s="9">
        <f>IF(G240="","",G240-N(H240))</f>
        <v/>
      </c>
      <c r="J240" s="12" t="n"/>
    </row>
    <row r="241">
      <c r="A241" s="12" t="n"/>
      <c r="B241" s="12" t="n"/>
      <c r="C241" s="12" t="n"/>
      <c r="D241" s="13" t="n"/>
      <c r="E241" s="14" t="n"/>
      <c r="F241" s="14" t="n"/>
      <c r="G241" s="9">
        <f>IF(AND(E241="",F241=""),"",N(E241)+N(F241))</f>
        <v/>
      </c>
      <c r="H241" s="14" t="n"/>
      <c r="I241" s="9">
        <f>IF(G241="","",G241-N(H241))</f>
        <v/>
      </c>
      <c r="J241" s="12" t="n"/>
    </row>
    <row r="242">
      <c r="A242" s="12" t="n"/>
      <c r="B242" s="12" t="n"/>
      <c r="C242" s="12" t="n"/>
      <c r="D242" s="13" t="n"/>
      <c r="E242" s="14" t="n"/>
      <c r="F242" s="14" t="n"/>
      <c r="G242" s="9">
        <f>IF(AND(E242="",F242=""),"",N(E242)+N(F242))</f>
        <v/>
      </c>
      <c r="H242" s="14" t="n"/>
      <c r="I242" s="9">
        <f>IF(G242="","",G242-N(H242))</f>
        <v/>
      </c>
      <c r="J242" s="12" t="n"/>
    </row>
    <row r="243">
      <c r="A243" s="12" t="n"/>
      <c r="B243" s="12" t="n"/>
      <c r="C243" s="12" t="n"/>
      <c r="D243" s="13" t="n"/>
      <c r="E243" s="14" t="n"/>
      <c r="F243" s="14" t="n"/>
      <c r="G243" s="9">
        <f>IF(AND(E243="",F243=""),"",N(E243)+N(F243))</f>
        <v/>
      </c>
      <c r="H243" s="14" t="n"/>
      <c r="I243" s="9">
        <f>IF(G243="","",G243-N(H243))</f>
        <v/>
      </c>
      <c r="J243" s="12" t="n"/>
    </row>
    <row r="244">
      <c r="A244" s="12" t="n"/>
      <c r="B244" s="12" t="n"/>
      <c r="C244" s="12" t="n"/>
      <c r="D244" s="13" t="n"/>
      <c r="E244" s="14" t="n"/>
      <c r="F244" s="14" t="n"/>
      <c r="G244" s="9">
        <f>IF(AND(E244="",F244=""),"",N(E244)+N(F244))</f>
        <v/>
      </c>
      <c r="H244" s="14" t="n"/>
      <c r="I244" s="9">
        <f>IF(G244="","",G244-N(H244))</f>
        <v/>
      </c>
      <c r="J244" s="12" t="n"/>
    </row>
    <row r="245">
      <c r="A245" s="12" t="n"/>
      <c r="B245" s="12" t="n"/>
      <c r="C245" s="12" t="n"/>
      <c r="D245" s="13" t="n"/>
      <c r="E245" s="14" t="n"/>
      <c r="F245" s="14" t="n"/>
      <c r="G245" s="9">
        <f>IF(AND(E245="",F245=""),"",N(E245)+N(F245))</f>
        <v/>
      </c>
      <c r="H245" s="14" t="n"/>
      <c r="I245" s="9">
        <f>IF(G245="","",G245-N(H245))</f>
        <v/>
      </c>
      <c r="J245" s="12" t="n"/>
    </row>
    <row r="246">
      <c r="A246" s="12" t="n"/>
      <c r="B246" s="12" t="n"/>
      <c r="C246" s="12" t="n"/>
      <c r="D246" s="13" t="n"/>
      <c r="E246" s="14" t="n"/>
      <c r="F246" s="14" t="n"/>
      <c r="G246" s="9">
        <f>IF(AND(E246="",F246=""),"",N(E246)+N(F246))</f>
        <v/>
      </c>
      <c r="H246" s="14" t="n"/>
      <c r="I246" s="9">
        <f>IF(G246="","",G246-N(H246))</f>
        <v/>
      </c>
      <c r="J246" s="12" t="n"/>
    </row>
    <row r="247">
      <c r="A247" s="12" t="n"/>
      <c r="B247" s="12" t="n"/>
      <c r="C247" s="12" t="n"/>
      <c r="D247" s="13" t="n"/>
      <c r="E247" s="14" t="n"/>
      <c r="F247" s="14" t="n"/>
      <c r="G247" s="9">
        <f>IF(AND(E247="",F247=""),"",N(E247)+N(F247))</f>
        <v/>
      </c>
      <c r="H247" s="14" t="n"/>
      <c r="I247" s="9">
        <f>IF(G247="","",G247-N(H247))</f>
        <v/>
      </c>
      <c r="J247" s="12" t="n"/>
    </row>
    <row r="248">
      <c r="A248" s="12" t="n"/>
      <c r="B248" s="12" t="n"/>
      <c r="C248" s="12" t="n"/>
      <c r="D248" s="13" t="n"/>
      <c r="E248" s="14" t="n"/>
      <c r="F248" s="14" t="n"/>
      <c r="G248" s="9">
        <f>IF(AND(E248="",F248=""),"",N(E248)+N(F248))</f>
        <v/>
      </c>
      <c r="H248" s="14" t="n"/>
      <c r="I248" s="9">
        <f>IF(G248="","",G248-N(H248))</f>
        <v/>
      </c>
      <c r="J248" s="12" t="n"/>
    </row>
    <row r="249">
      <c r="A249" s="12" t="n"/>
      <c r="B249" s="12" t="n"/>
      <c r="C249" s="12" t="n"/>
      <c r="D249" s="13" t="n"/>
      <c r="E249" s="14" t="n"/>
      <c r="F249" s="14" t="n"/>
      <c r="G249" s="9">
        <f>IF(AND(E249="",F249=""),"",N(E249)+N(F249))</f>
        <v/>
      </c>
      <c r="H249" s="14" t="n"/>
      <c r="I249" s="9">
        <f>IF(G249="","",G249-N(H249))</f>
        <v/>
      </c>
      <c r="J249" s="12" t="n"/>
    </row>
    <row r="250">
      <c r="A250" s="12" t="n"/>
      <c r="B250" s="12" t="n"/>
      <c r="C250" s="12" t="n"/>
      <c r="D250" s="13" t="n"/>
      <c r="E250" s="14" t="n"/>
      <c r="F250" s="14" t="n"/>
      <c r="G250" s="9">
        <f>IF(AND(E250="",F250=""),"",N(E250)+N(F250))</f>
        <v/>
      </c>
      <c r="H250" s="14" t="n"/>
      <c r="I250" s="9">
        <f>IF(G250="","",G250-N(H250))</f>
        <v/>
      </c>
      <c r="J250" s="12" t="n"/>
    </row>
    <row r="251">
      <c r="A251" s="12" t="n"/>
      <c r="B251" s="12" t="n"/>
      <c r="C251" s="12" t="n"/>
      <c r="D251" s="13" t="n"/>
      <c r="E251" s="14" t="n"/>
      <c r="F251" s="14" t="n"/>
      <c r="G251" s="9">
        <f>IF(AND(E251="",F251=""),"",N(E251)+N(F251))</f>
        <v/>
      </c>
      <c r="H251" s="14" t="n"/>
      <c r="I251" s="9">
        <f>IF(G251="","",G251-N(H251))</f>
        <v/>
      </c>
      <c r="J251" s="12" t="n"/>
    </row>
    <row r="252">
      <c r="A252" s="12" t="n"/>
      <c r="B252" s="12" t="n"/>
      <c r="C252" s="12" t="n"/>
      <c r="D252" s="13" t="n"/>
      <c r="E252" s="14" t="n"/>
      <c r="F252" s="14" t="n"/>
      <c r="G252" s="9">
        <f>IF(AND(E252="",F252=""),"",N(E252)+N(F252))</f>
        <v/>
      </c>
      <c r="H252" s="14" t="n"/>
      <c r="I252" s="9">
        <f>IF(G252="","",G252-N(H252))</f>
        <v/>
      </c>
      <c r="J252" s="12" t="n"/>
    </row>
    <row r="253">
      <c r="A253" s="12" t="n"/>
      <c r="B253" s="12" t="n"/>
      <c r="C253" s="12" t="n"/>
      <c r="D253" s="13" t="n"/>
      <c r="E253" s="14" t="n"/>
      <c r="F253" s="14" t="n"/>
      <c r="G253" s="9">
        <f>IF(AND(E253="",F253=""),"",N(E253)+N(F253))</f>
        <v/>
      </c>
      <c r="H253" s="14" t="n"/>
      <c r="I253" s="9">
        <f>IF(G253="","",G253-N(H253))</f>
        <v/>
      </c>
      <c r="J253" s="12" t="n"/>
    </row>
    <row r="254">
      <c r="A254" s="12" t="n"/>
      <c r="B254" s="12" t="n"/>
      <c r="C254" s="12" t="n"/>
      <c r="D254" s="13" t="n"/>
      <c r="E254" s="14" t="n"/>
      <c r="F254" s="14" t="n"/>
      <c r="G254" s="9">
        <f>IF(AND(E254="",F254=""),"",N(E254)+N(F254))</f>
        <v/>
      </c>
      <c r="H254" s="14" t="n"/>
      <c r="I254" s="9">
        <f>IF(G254="","",G254-N(H254))</f>
        <v/>
      </c>
      <c r="J254" s="12" t="n"/>
    </row>
    <row r="255">
      <c r="A255" s="12" t="n"/>
      <c r="B255" s="12" t="n"/>
      <c r="C255" s="12" t="n"/>
      <c r="D255" s="13" t="n"/>
      <c r="E255" s="14" t="n"/>
      <c r="F255" s="14" t="n"/>
      <c r="G255" s="9">
        <f>IF(AND(E255="",F255=""),"",N(E255)+N(F255))</f>
        <v/>
      </c>
      <c r="H255" s="14" t="n"/>
      <c r="I255" s="9">
        <f>IF(G255="","",G255-N(H255))</f>
        <v/>
      </c>
      <c r="J255" s="12" t="n"/>
    </row>
    <row r="256">
      <c r="A256" s="12" t="n"/>
      <c r="B256" s="12" t="n"/>
      <c r="C256" s="12" t="n"/>
      <c r="D256" s="13" t="n"/>
      <c r="E256" s="14" t="n"/>
      <c r="F256" s="14" t="n"/>
      <c r="G256" s="9">
        <f>IF(AND(E256="",F256=""),"",N(E256)+N(F256))</f>
        <v/>
      </c>
      <c r="H256" s="14" t="n"/>
      <c r="I256" s="9">
        <f>IF(G256="","",G256-N(H256))</f>
        <v/>
      </c>
      <c r="J256" s="12" t="n"/>
    </row>
    <row r="257">
      <c r="A257" s="12" t="n"/>
      <c r="B257" s="12" t="n"/>
      <c r="C257" s="12" t="n"/>
      <c r="D257" s="13" t="n"/>
      <c r="E257" s="14" t="n"/>
      <c r="F257" s="14" t="n"/>
      <c r="G257" s="9">
        <f>IF(AND(E257="",F257=""),"",N(E257)+N(F257))</f>
        <v/>
      </c>
      <c r="H257" s="14" t="n"/>
      <c r="I257" s="9">
        <f>IF(G257="","",G257-N(H257))</f>
        <v/>
      </c>
      <c r="J257" s="12" t="n"/>
    </row>
    <row r="258">
      <c r="A258" s="12" t="n"/>
      <c r="B258" s="12" t="n"/>
      <c r="C258" s="12" t="n"/>
      <c r="D258" s="13" t="n"/>
      <c r="E258" s="14" t="n"/>
      <c r="F258" s="14" t="n"/>
      <c r="G258" s="9">
        <f>IF(AND(E258="",F258=""),"",N(E258)+N(F258))</f>
        <v/>
      </c>
      <c r="H258" s="14" t="n"/>
      <c r="I258" s="9">
        <f>IF(G258="","",G258-N(H258))</f>
        <v/>
      </c>
      <c r="J258" s="12" t="n"/>
    </row>
    <row r="259">
      <c r="A259" s="12" t="n"/>
      <c r="B259" s="12" t="n"/>
      <c r="C259" s="12" t="n"/>
      <c r="D259" s="13" t="n"/>
      <c r="E259" s="14" t="n"/>
      <c r="F259" s="14" t="n"/>
      <c r="G259" s="9">
        <f>IF(AND(E259="",F259=""),"",N(E259)+N(F259))</f>
        <v/>
      </c>
      <c r="H259" s="14" t="n"/>
      <c r="I259" s="9">
        <f>IF(G259="","",G259-N(H259))</f>
        <v/>
      </c>
      <c r="J259" s="12" t="n"/>
    </row>
    <row r="260">
      <c r="A260" s="12" t="n"/>
      <c r="B260" s="12" t="n"/>
      <c r="C260" s="12" t="n"/>
      <c r="D260" s="13" t="n"/>
      <c r="E260" s="14" t="n"/>
      <c r="F260" s="14" t="n"/>
      <c r="G260" s="9">
        <f>IF(AND(E260="",F260=""),"",N(E260)+N(F260))</f>
        <v/>
      </c>
      <c r="H260" s="14" t="n"/>
      <c r="I260" s="9">
        <f>IF(G260="","",G260-N(H260))</f>
        <v/>
      </c>
      <c r="J260" s="12" t="n"/>
    </row>
    <row r="261">
      <c r="A261" s="12" t="n"/>
      <c r="B261" s="12" t="n"/>
      <c r="C261" s="12" t="n"/>
      <c r="D261" s="13" t="n"/>
      <c r="E261" s="14" t="n"/>
      <c r="F261" s="14" t="n"/>
      <c r="G261" s="9">
        <f>IF(AND(E261="",F261=""),"",N(E261)+N(F261))</f>
        <v/>
      </c>
      <c r="H261" s="14" t="n"/>
      <c r="I261" s="9">
        <f>IF(G261="","",G261-N(H261))</f>
        <v/>
      </c>
      <c r="J261" s="12" t="n"/>
    </row>
    <row r="262">
      <c r="A262" s="12" t="n"/>
      <c r="B262" s="12" t="n"/>
      <c r="C262" s="12" t="n"/>
      <c r="D262" s="13" t="n"/>
      <c r="E262" s="14" t="n"/>
      <c r="F262" s="14" t="n"/>
      <c r="G262" s="9">
        <f>IF(AND(E262="",F262=""),"",N(E262)+N(F262))</f>
        <v/>
      </c>
      <c r="H262" s="14" t="n"/>
      <c r="I262" s="9">
        <f>IF(G262="","",G262-N(H262))</f>
        <v/>
      </c>
      <c r="J262" s="12" t="n"/>
    </row>
    <row r="263">
      <c r="A263" s="12" t="n"/>
      <c r="B263" s="12" t="n"/>
      <c r="C263" s="12" t="n"/>
      <c r="D263" s="13" t="n"/>
      <c r="E263" s="14" t="n"/>
      <c r="F263" s="14" t="n"/>
      <c r="G263" s="9">
        <f>IF(AND(E263="",F263=""),"",N(E263)+N(F263))</f>
        <v/>
      </c>
      <c r="H263" s="14" t="n"/>
      <c r="I263" s="9">
        <f>IF(G263="","",G263-N(H263))</f>
        <v/>
      </c>
      <c r="J263" s="12" t="n"/>
    </row>
    <row r="264">
      <c r="A264" s="12" t="n"/>
      <c r="B264" s="12" t="n"/>
      <c r="C264" s="12" t="n"/>
      <c r="D264" s="13" t="n"/>
      <c r="E264" s="14" t="n"/>
      <c r="F264" s="14" t="n"/>
      <c r="G264" s="9">
        <f>IF(AND(E264="",F264=""),"",N(E264)+N(F264))</f>
        <v/>
      </c>
      <c r="H264" s="14" t="n"/>
      <c r="I264" s="9">
        <f>IF(G264="","",G264-N(H264))</f>
        <v/>
      </c>
      <c r="J264" s="12" t="n"/>
    </row>
    <row r="265">
      <c r="A265" s="12" t="n"/>
      <c r="B265" s="12" t="n"/>
      <c r="C265" s="12" t="n"/>
      <c r="D265" s="13" t="n"/>
      <c r="E265" s="14" t="n"/>
      <c r="F265" s="14" t="n"/>
      <c r="G265" s="9">
        <f>IF(AND(E265="",F265=""),"",N(E265)+N(F265))</f>
        <v/>
      </c>
      <c r="H265" s="14" t="n"/>
      <c r="I265" s="9">
        <f>IF(G265="","",G265-N(H265))</f>
        <v/>
      </c>
      <c r="J265" s="12" t="n"/>
    </row>
    <row r="266">
      <c r="A266" s="12" t="n"/>
      <c r="B266" s="12" t="n"/>
      <c r="C266" s="12" t="n"/>
      <c r="D266" s="13" t="n"/>
      <c r="E266" s="14" t="n"/>
      <c r="F266" s="14" t="n"/>
      <c r="G266" s="9">
        <f>IF(AND(E266="",F266=""),"",N(E266)+N(F266))</f>
        <v/>
      </c>
      <c r="H266" s="14" t="n"/>
      <c r="I266" s="9">
        <f>IF(G266="","",G266-N(H266))</f>
        <v/>
      </c>
      <c r="J266" s="12" t="n"/>
    </row>
    <row r="267">
      <c r="A267" s="12" t="n"/>
      <c r="B267" s="12" t="n"/>
      <c r="C267" s="12" t="n"/>
      <c r="D267" s="13" t="n"/>
      <c r="E267" s="14" t="n"/>
      <c r="F267" s="14" t="n"/>
      <c r="G267" s="9">
        <f>IF(AND(E267="",F267=""),"",N(E267)+N(F267))</f>
        <v/>
      </c>
      <c r="H267" s="14" t="n"/>
      <c r="I267" s="9">
        <f>IF(G267="","",G267-N(H267))</f>
        <v/>
      </c>
      <c r="J267" s="12" t="n"/>
    </row>
    <row r="268">
      <c r="A268" s="12" t="n"/>
      <c r="B268" s="12" t="n"/>
      <c r="C268" s="12" t="n"/>
      <c r="D268" s="13" t="n"/>
      <c r="E268" s="14" t="n"/>
      <c r="F268" s="14" t="n"/>
      <c r="G268" s="9">
        <f>IF(AND(E268="",F268=""),"",N(E268)+N(F268))</f>
        <v/>
      </c>
      <c r="H268" s="14" t="n"/>
      <c r="I268" s="9">
        <f>IF(G268="","",G268-N(H268))</f>
        <v/>
      </c>
      <c r="J268" s="12" t="n"/>
    </row>
    <row r="269">
      <c r="A269" s="12" t="n"/>
      <c r="B269" s="12" t="n"/>
      <c r="C269" s="12" t="n"/>
      <c r="D269" s="13" t="n"/>
      <c r="E269" s="14" t="n"/>
      <c r="F269" s="14" t="n"/>
      <c r="G269" s="9">
        <f>IF(AND(E269="",F269=""),"",N(E269)+N(F269))</f>
        <v/>
      </c>
      <c r="H269" s="14" t="n"/>
      <c r="I269" s="9">
        <f>IF(G269="","",G269-N(H269))</f>
        <v/>
      </c>
      <c r="J269" s="12" t="n"/>
    </row>
    <row r="270">
      <c r="A270" s="12" t="n"/>
      <c r="B270" s="12" t="n"/>
      <c r="C270" s="12" t="n"/>
      <c r="D270" s="13" t="n"/>
      <c r="E270" s="14" t="n"/>
      <c r="F270" s="14" t="n"/>
      <c r="G270" s="9">
        <f>IF(AND(E270="",F270=""),"",N(E270)+N(F270))</f>
        <v/>
      </c>
      <c r="H270" s="14" t="n"/>
      <c r="I270" s="9">
        <f>IF(G270="","",G270-N(H270))</f>
        <v/>
      </c>
      <c r="J270" s="12" t="n"/>
    </row>
    <row r="271">
      <c r="A271" s="12" t="n"/>
      <c r="B271" s="12" t="n"/>
      <c r="C271" s="12" t="n"/>
      <c r="D271" s="13" t="n"/>
      <c r="E271" s="14" t="n"/>
      <c r="F271" s="14" t="n"/>
      <c r="G271" s="9">
        <f>IF(AND(E271="",F271=""),"",N(E271)+N(F271))</f>
        <v/>
      </c>
      <c r="H271" s="14" t="n"/>
      <c r="I271" s="9">
        <f>IF(G271="","",G271-N(H271))</f>
        <v/>
      </c>
      <c r="J271" s="12" t="n"/>
    </row>
    <row r="272">
      <c r="A272" s="12" t="n"/>
      <c r="B272" s="12" t="n"/>
      <c r="C272" s="12" t="n"/>
      <c r="D272" s="13" t="n"/>
      <c r="E272" s="14" t="n"/>
      <c r="F272" s="14" t="n"/>
      <c r="G272" s="9">
        <f>IF(AND(E272="",F272=""),"",N(E272)+N(F272))</f>
        <v/>
      </c>
      <c r="H272" s="14" t="n"/>
      <c r="I272" s="9">
        <f>IF(G272="","",G272-N(H272))</f>
        <v/>
      </c>
      <c r="J272" s="12" t="n"/>
    </row>
    <row r="273">
      <c r="A273" s="12" t="n"/>
      <c r="B273" s="12" t="n"/>
      <c r="C273" s="12" t="n"/>
      <c r="D273" s="13" t="n"/>
      <c r="E273" s="14" t="n"/>
      <c r="F273" s="14" t="n"/>
      <c r="G273" s="9">
        <f>IF(AND(E273="",F273=""),"",N(E273)+N(F273))</f>
        <v/>
      </c>
      <c r="H273" s="14" t="n"/>
      <c r="I273" s="9">
        <f>IF(G273="","",G273-N(H273))</f>
        <v/>
      </c>
      <c r="J273" s="12" t="n"/>
    </row>
    <row r="274">
      <c r="A274" s="12" t="n"/>
      <c r="B274" s="12" t="n"/>
      <c r="C274" s="12" t="n"/>
      <c r="D274" s="13" t="n"/>
      <c r="E274" s="14" t="n"/>
      <c r="F274" s="14" t="n"/>
      <c r="G274" s="9">
        <f>IF(AND(E274="",F274=""),"",N(E274)+N(F274))</f>
        <v/>
      </c>
      <c r="H274" s="14" t="n"/>
      <c r="I274" s="9">
        <f>IF(G274="","",G274-N(H274))</f>
        <v/>
      </c>
      <c r="J274" s="12" t="n"/>
    </row>
    <row r="275">
      <c r="A275" s="12" t="n"/>
      <c r="B275" s="12" t="n"/>
      <c r="C275" s="12" t="n"/>
      <c r="D275" s="13" t="n"/>
      <c r="E275" s="14" t="n"/>
      <c r="F275" s="14" t="n"/>
      <c r="G275" s="9">
        <f>IF(AND(E275="",F275=""),"",N(E275)+N(F275))</f>
        <v/>
      </c>
      <c r="H275" s="14" t="n"/>
      <c r="I275" s="9">
        <f>IF(G275="","",G275-N(H275))</f>
        <v/>
      </c>
      <c r="J275" s="12" t="n"/>
    </row>
    <row r="276">
      <c r="A276" s="12" t="n"/>
      <c r="B276" s="12" t="n"/>
      <c r="C276" s="12" t="n"/>
      <c r="D276" s="13" t="n"/>
      <c r="E276" s="14" t="n"/>
      <c r="F276" s="14" t="n"/>
      <c r="G276" s="9">
        <f>IF(AND(E276="",F276=""),"",N(E276)+N(F276))</f>
        <v/>
      </c>
      <c r="H276" s="14" t="n"/>
      <c r="I276" s="9">
        <f>IF(G276="","",G276-N(H276))</f>
        <v/>
      </c>
      <c r="J276" s="12" t="n"/>
    </row>
    <row r="277">
      <c r="A277" s="12" t="n"/>
      <c r="B277" s="12" t="n"/>
      <c r="C277" s="12" t="n"/>
      <c r="D277" s="13" t="n"/>
      <c r="E277" s="14" t="n"/>
      <c r="F277" s="14" t="n"/>
      <c r="G277" s="9">
        <f>IF(AND(E277="",F277=""),"",N(E277)+N(F277))</f>
        <v/>
      </c>
      <c r="H277" s="14" t="n"/>
      <c r="I277" s="9">
        <f>IF(G277="","",G277-N(H277))</f>
        <v/>
      </c>
      <c r="J277" s="12" t="n"/>
    </row>
    <row r="278">
      <c r="A278" s="12" t="n"/>
      <c r="B278" s="12" t="n"/>
      <c r="C278" s="12" t="n"/>
      <c r="D278" s="13" t="n"/>
      <c r="E278" s="14" t="n"/>
      <c r="F278" s="14" t="n"/>
      <c r="G278" s="9">
        <f>IF(AND(E278="",F278=""),"",N(E278)+N(F278))</f>
        <v/>
      </c>
      <c r="H278" s="14" t="n"/>
      <c r="I278" s="9">
        <f>IF(G278="","",G278-N(H278))</f>
        <v/>
      </c>
      <c r="J278" s="12" t="n"/>
    </row>
    <row r="279">
      <c r="A279" s="12" t="n"/>
      <c r="B279" s="12" t="n"/>
      <c r="C279" s="12" t="n"/>
      <c r="D279" s="13" t="n"/>
      <c r="E279" s="14" t="n"/>
      <c r="F279" s="14" t="n"/>
      <c r="G279" s="9">
        <f>IF(AND(E279="",F279=""),"",N(E279)+N(F279))</f>
        <v/>
      </c>
      <c r="H279" s="14" t="n"/>
      <c r="I279" s="9">
        <f>IF(G279="","",G279-N(H279))</f>
        <v/>
      </c>
      <c r="J279" s="12" t="n"/>
    </row>
    <row r="280">
      <c r="A280" s="12" t="n"/>
      <c r="B280" s="12" t="n"/>
      <c r="C280" s="12" t="n"/>
      <c r="D280" s="13" t="n"/>
      <c r="E280" s="14" t="n"/>
      <c r="F280" s="14" t="n"/>
      <c r="G280" s="9">
        <f>IF(AND(E280="",F280=""),"",N(E280)+N(F280))</f>
        <v/>
      </c>
      <c r="H280" s="14" t="n"/>
      <c r="I280" s="9">
        <f>IF(G280="","",G280-N(H280))</f>
        <v/>
      </c>
      <c r="J280" s="12" t="n"/>
    </row>
    <row r="281">
      <c r="A281" s="12" t="n"/>
      <c r="B281" s="12" t="n"/>
      <c r="C281" s="12" t="n"/>
      <c r="D281" s="13" t="n"/>
      <c r="E281" s="14" t="n"/>
      <c r="F281" s="14" t="n"/>
      <c r="G281" s="9">
        <f>IF(AND(E281="",F281=""),"",N(E281)+N(F281))</f>
        <v/>
      </c>
      <c r="H281" s="14" t="n"/>
      <c r="I281" s="9">
        <f>IF(G281="","",G281-N(H281))</f>
        <v/>
      </c>
      <c r="J281" s="12" t="n"/>
    </row>
    <row r="282">
      <c r="A282" s="12" t="n"/>
      <c r="B282" s="12" t="n"/>
      <c r="C282" s="12" t="n"/>
      <c r="D282" s="13" t="n"/>
      <c r="E282" s="14" t="n"/>
      <c r="F282" s="14" t="n"/>
      <c r="G282" s="9">
        <f>IF(AND(E282="",F282=""),"",N(E282)+N(F282))</f>
        <v/>
      </c>
      <c r="H282" s="14" t="n"/>
      <c r="I282" s="9">
        <f>IF(G282="","",G282-N(H282))</f>
        <v/>
      </c>
      <c r="J282" s="12" t="n"/>
    </row>
    <row r="283">
      <c r="A283" s="12" t="n"/>
      <c r="B283" s="12" t="n"/>
      <c r="C283" s="12" t="n"/>
      <c r="D283" s="13" t="n"/>
      <c r="E283" s="14" t="n"/>
      <c r="F283" s="14" t="n"/>
      <c r="G283" s="9">
        <f>IF(AND(E283="",F283=""),"",N(E283)+N(F283))</f>
        <v/>
      </c>
      <c r="H283" s="14" t="n"/>
      <c r="I283" s="9">
        <f>IF(G283="","",G283-N(H283))</f>
        <v/>
      </c>
      <c r="J283" s="12" t="n"/>
    </row>
    <row r="284">
      <c r="A284" s="12" t="n"/>
      <c r="B284" s="12" t="n"/>
      <c r="C284" s="12" t="n"/>
      <c r="D284" s="13" t="n"/>
      <c r="E284" s="14" t="n"/>
      <c r="F284" s="14" t="n"/>
      <c r="G284" s="9">
        <f>IF(AND(E284="",F284=""),"",N(E284)+N(F284))</f>
        <v/>
      </c>
      <c r="H284" s="14" t="n"/>
      <c r="I284" s="9">
        <f>IF(G284="","",G284-N(H284))</f>
        <v/>
      </c>
      <c r="J284" s="12" t="n"/>
    </row>
    <row r="285">
      <c r="A285" s="12" t="n"/>
      <c r="B285" s="12" t="n"/>
      <c r="C285" s="12" t="n"/>
      <c r="D285" s="13" t="n"/>
      <c r="E285" s="14" t="n"/>
      <c r="F285" s="14" t="n"/>
      <c r="G285" s="9">
        <f>IF(AND(E285="",F285=""),"",N(E285)+N(F285))</f>
        <v/>
      </c>
      <c r="H285" s="14" t="n"/>
      <c r="I285" s="9">
        <f>IF(G285="","",G285-N(H285))</f>
        <v/>
      </c>
      <c r="J285" s="12" t="n"/>
    </row>
    <row r="286">
      <c r="A286" s="12" t="n"/>
      <c r="B286" s="12" t="n"/>
      <c r="C286" s="12" t="n"/>
      <c r="D286" s="13" t="n"/>
      <c r="E286" s="14" t="n"/>
      <c r="F286" s="14" t="n"/>
      <c r="G286" s="9">
        <f>IF(AND(E286="",F286=""),"",N(E286)+N(F286))</f>
        <v/>
      </c>
      <c r="H286" s="14" t="n"/>
      <c r="I286" s="9">
        <f>IF(G286="","",G286-N(H286))</f>
        <v/>
      </c>
      <c r="J286" s="12" t="n"/>
    </row>
    <row r="287">
      <c r="A287" s="12" t="n"/>
      <c r="B287" s="12" t="n"/>
      <c r="C287" s="12" t="n"/>
      <c r="D287" s="13" t="n"/>
      <c r="E287" s="14" t="n"/>
      <c r="F287" s="14" t="n"/>
      <c r="G287" s="9">
        <f>IF(AND(E287="",F287=""),"",N(E287)+N(F287))</f>
        <v/>
      </c>
      <c r="H287" s="14" t="n"/>
      <c r="I287" s="9">
        <f>IF(G287="","",G287-N(H287))</f>
        <v/>
      </c>
      <c r="J287" s="12" t="n"/>
    </row>
    <row r="288">
      <c r="A288" s="12" t="n"/>
      <c r="B288" s="12" t="n"/>
      <c r="C288" s="12" t="n"/>
      <c r="D288" s="13" t="n"/>
      <c r="E288" s="14" t="n"/>
      <c r="F288" s="14" t="n"/>
      <c r="G288" s="9">
        <f>IF(AND(E288="",F288=""),"",N(E288)+N(F288))</f>
        <v/>
      </c>
      <c r="H288" s="14" t="n"/>
      <c r="I288" s="9">
        <f>IF(G288="","",G288-N(H288))</f>
        <v/>
      </c>
      <c r="J288" s="12" t="n"/>
    </row>
    <row r="289">
      <c r="A289" s="12" t="n"/>
      <c r="B289" s="12" t="n"/>
      <c r="C289" s="12" t="n"/>
      <c r="D289" s="13" t="n"/>
      <c r="E289" s="14" t="n"/>
      <c r="F289" s="14" t="n"/>
      <c r="G289" s="9">
        <f>IF(AND(E289="",F289=""),"",N(E289)+N(F289))</f>
        <v/>
      </c>
      <c r="H289" s="14" t="n"/>
      <c r="I289" s="9">
        <f>IF(G289="","",G289-N(H289))</f>
        <v/>
      </c>
      <c r="J289" s="12" t="n"/>
    </row>
    <row r="290">
      <c r="A290" s="12" t="n"/>
      <c r="B290" s="12" t="n"/>
      <c r="C290" s="12" t="n"/>
      <c r="D290" s="13" t="n"/>
      <c r="E290" s="14" t="n"/>
      <c r="F290" s="14" t="n"/>
      <c r="G290" s="9">
        <f>IF(AND(E290="",F290=""),"",N(E290)+N(F290))</f>
        <v/>
      </c>
      <c r="H290" s="14" t="n"/>
      <c r="I290" s="9">
        <f>IF(G290="","",G290-N(H290))</f>
        <v/>
      </c>
      <c r="J290" s="12" t="n"/>
    </row>
    <row r="291">
      <c r="A291" s="12" t="n"/>
      <c r="B291" s="12" t="n"/>
      <c r="C291" s="12" t="n"/>
      <c r="D291" s="13" t="n"/>
      <c r="E291" s="14" t="n"/>
      <c r="F291" s="14" t="n"/>
      <c r="G291" s="9">
        <f>IF(AND(E291="",F291=""),"",N(E291)+N(F291))</f>
        <v/>
      </c>
      <c r="H291" s="14" t="n"/>
      <c r="I291" s="9">
        <f>IF(G291="","",G291-N(H291))</f>
        <v/>
      </c>
      <c r="J291" s="12" t="n"/>
    </row>
    <row r="292">
      <c r="A292" s="12" t="n"/>
      <c r="B292" s="12" t="n"/>
      <c r="C292" s="12" t="n"/>
      <c r="D292" s="13" t="n"/>
      <c r="E292" s="14" t="n"/>
      <c r="F292" s="14" t="n"/>
      <c r="G292" s="9">
        <f>IF(AND(E292="",F292=""),"",N(E292)+N(F292))</f>
        <v/>
      </c>
      <c r="H292" s="14" t="n"/>
      <c r="I292" s="9">
        <f>IF(G292="","",G292-N(H292))</f>
        <v/>
      </c>
      <c r="J292" s="12" t="n"/>
    </row>
    <row r="293">
      <c r="A293" s="12" t="n"/>
      <c r="B293" s="12" t="n"/>
      <c r="C293" s="12" t="n"/>
      <c r="D293" s="13" t="n"/>
      <c r="E293" s="14" t="n"/>
      <c r="F293" s="14" t="n"/>
      <c r="G293" s="9">
        <f>IF(AND(E293="",F293=""),"",N(E293)+N(F293))</f>
        <v/>
      </c>
      <c r="H293" s="14" t="n"/>
      <c r="I293" s="9">
        <f>IF(G293="","",G293-N(H293))</f>
        <v/>
      </c>
      <c r="J293" s="12" t="n"/>
    </row>
    <row r="294">
      <c r="A294" s="12" t="n"/>
      <c r="B294" s="12" t="n"/>
      <c r="C294" s="12" t="n"/>
      <c r="D294" s="13" t="n"/>
      <c r="E294" s="14" t="n"/>
      <c r="F294" s="14" t="n"/>
      <c r="G294" s="9">
        <f>IF(AND(E294="",F294=""),"",N(E294)+N(F294))</f>
        <v/>
      </c>
      <c r="H294" s="14" t="n"/>
      <c r="I294" s="9">
        <f>IF(G294="","",G294-N(H294))</f>
        <v/>
      </c>
      <c r="J294" s="12" t="n"/>
    </row>
    <row r="295">
      <c r="A295" s="12" t="n"/>
      <c r="B295" s="12" t="n"/>
      <c r="C295" s="12" t="n"/>
      <c r="D295" s="13" t="n"/>
      <c r="E295" s="14" t="n"/>
      <c r="F295" s="14" t="n"/>
      <c r="G295" s="9">
        <f>IF(AND(E295="",F295=""),"",N(E295)+N(F295))</f>
        <v/>
      </c>
      <c r="H295" s="14" t="n"/>
      <c r="I295" s="9">
        <f>IF(G295="","",G295-N(H295))</f>
        <v/>
      </c>
      <c r="J295" s="12" t="n"/>
    </row>
    <row r="296">
      <c r="A296" s="12" t="n"/>
      <c r="B296" s="12" t="n"/>
      <c r="C296" s="12" t="n"/>
      <c r="D296" s="13" t="n"/>
      <c r="E296" s="14" t="n"/>
      <c r="F296" s="14" t="n"/>
      <c r="G296" s="9">
        <f>IF(AND(E296="",F296=""),"",N(E296)+N(F296))</f>
        <v/>
      </c>
      <c r="H296" s="14" t="n"/>
      <c r="I296" s="9">
        <f>IF(G296="","",G296-N(H296))</f>
        <v/>
      </c>
      <c r="J296" s="12" t="n"/>
    </row>
    <row r="297">
      <c r="A297" s="12" t="n"/>
      <c r="B297" s="12" t="n"/>
      <c r="C297" s="12" t="n"/>
      <c r="D297" s="13" t="n"/>
      <c r="E297" s="14" t="n"/>
      <c r="F297" s="14" t="n"/>
      <c r="G297" s="9">
        <f>IF(AND(E297="",F297=""),"",N(E297)+N(F297))</f>
        <v/>
      </c>
      <c r="H297" s="14" t="n"/>
      <c r="I297" s="9">
        <f>IF(G297="","",G297-N(H297))</f>
        <v/>
      </c>
      <c r="J297" s="12" t="n"/>
    </row>
    <row r="298">
      <c r="A298" s="12" t="n"/>
      <c r="B298" s="12" t="n"/>
      <c r="C298" s="12" t="n"/>
      <c r="D298" s="13" t="n"/>
      <c r="E298" s="14" t="n"/>
      <c r="F298" s="14" t="n"/>
      <c r="G298" s="9">
        <f>IF(AND(E298="",F298=""),"",N(E298)+N(F298))</f>
        <v/>
      </c>
      <c r="H298" s="14" t="n"/>
      <c r="I298" s="9">
        <f>IF(G298="","",G298-N(H298))</f>
        <v/>
      </c>
      <c r="J298" s="12" t="n"/>
    </row>
    <row r="299">
      <c r="A299" s="12" t="n"/>
      <c r="B299" s="12" t="n"/>
      <c r="C299" s="12" t="n"/>
      <c r="D299" s="13" t="n"/>
      <c r="E299" s="14" t="n"/>
      <c r="F299" s="14" t="n"/>
      <c r="G299" s="9">
        <f>IF(AND(E299="",F299=""),"",N(E299)+N(F299))</f>
        <v/>
      </c>
      <c r="H299" s="14" t="n"/>
      <c r="I299" s="9">
        <f>IF(G299="","",G299-N(H299))</f>
        <v/>
      </c>
      <c r="J299" s="12" t="n"/>
    </row>
    <row r="300">
      <c r="A300" s="12" t="n"/>
      <c r="B300" s="12" t="n"/>
      <c r="C300" s="12" t="n"/>
      <c r="D300" s="13" t="n"/>
      <c r="E300" s="14" t="n"/>
      <c r="F300" s="14" t="n"/>
      <c r="G300" s="9">
        <f>IF(AND(E300="",F300=""),"",N(E300)+N(F300))</f>
        <v/>
      </c>
      <c r="H300" s="14" t="n"/>
      <c r="I300" s="9">
        <f>IF(G300="","",G300-N(H300))</f>
        <v/>
      </c>
      <c r="J300" s="12" t="n"/>
    </row>
    <row r="301">
      <c r="A301" s="12" t="n"/>
      <c r="B301" s="12" t="n"/>
      <c r="C301" s="12" t="n"/>
      <c r="D301" s="13" t="n"/>
      <c r="E301" s="14" t="n"/>
      <c r="F301" s="14" t="n"/>
      <c r="G301" s="9">
        <f>IF(AND(E301="",F301=""),"",N(E301)+N(F301))</f>
        <v/>
      </c>
      <c r="H301" s="14" t="n"/>
      <c r="I301" s="9">
        <f>IF(G301="","",G301-N(H301))</f>
        <v/>
      </c>
      <c r="J301" s="12" t="n"/>
    </row>
    <row r="302">
      <c r="A302" s="12" t="n"/>
      <c r="B302" s="12" t="n"/>
      <c r="C302" s="12" t="n"/>
      <c r="D302" s="13" t="n"/>
      <c r="E302" s="14" t="n"/>
      <c r="F302" s="14" t="n"/>
      <c r="G302" s="9">
        <f>IF(AND(E302="",F302=""),"",N(E302)+N(F302))</f>
        <v/>
      </c>
      <c r="H302" s="14" t="n"/>
      <c r="I302" s="9">
        <f>IF(G302="","",G302-N(H302))</f>
        <v/>
      </c>
      <c r="J302" s="12" t="n"/>
    </row>
    <row r="303">
      <c r="A303" s="12" t="n"/>
      <c r="B303" s="12" t="n"/>
      <c r="C303" s="12" t="n"/>
      <c r="D303" s="13" t="n"/>
      <c r="E303" s="14" t="n"/>
      <c r="F303" s="14" t="n"/>
      <c r="G303" s="9">
        <f>IF(AND(E303="",F303=""),"",N(E303)+N(F303))</f>
        <v/>
      </c>
      <c r="H303" s="14" t="n"/>
      <c r="I303" s="9">
        <f>IF(G303="","",G303-N(H303))</f>
        <v/>
      </c>
      <c r="J303" s="12" t="n"/>
    </row>
    <row r="304">
      <c r="A304" s="12" t="n"/>
      <c r="B304" s="12" t="n"/>
      <c r="C304" s="12" t="n"/>
      <c r="D304" s="13" t="n"/>
      <c r="E304" s="14" t="n"/>
      <c r="F304" s="14" t="n"/>
      <c r="G304" s="9">
        <f>IF(AND(E304="",F304=""),"",N(E304)+N(F304))</f>
        <v/>
      </c>
      <c r="H304" s="14" t="n"/>
      <c r="I304" s="9">
        <f>IF(G304="","",G304-N(H304))</f>
        <v/>
      </c>
      <c r="J304" s="12" t="n"/>
    </row>
    <row r="305">
      <c r="A305" s="12" t="n"/>
      <c r="B305" s="12" t="n"/>
      <c r="C305" s="12" t="n"/>
      <c r="D305" s="13" t="n"/>
      <c r="E305" s="14" t="n"/>
      <c r="F305" s="14" t="n"/>
      <c r="G305" s="9">
        <f>IF(AND(E305="",F305=""),"",N(E305)+N(F305))</f>
        <v/>
      </c>
      <c r="H305" s="14" t="n"/>
      <c r="I305" s="9">
        <f>IF(G305="","",G305-N(H305))</f>
        <v/>
      </c>
      <c r="J305" s="12" t="n"/>
    </row>
    <row r="306">
      <c r="A306" s="12" t="n"/>
      <c r="B306" s="12" t="n"/>
      <c r="C306" s="12" t="n"/>
      <c r="D306" s="13" t="n"/>
      <c r="E306" s="14" t="n"/>
      <c r="F306" s="14" t="n"/>
      <c r="G306" s="9">
        <f>IF(AND(E306="",F306=""),"",N(E306)+N(F306))</f>
        <v/>
      </c>
      <c r="H306" s="14" t="n"/>
      <c r="I306" s="9">
        <f>IF(G306="","",G306-N(H306))</f>
        <v/>
      </c>
      <c r="J306" s="12" t="n"/>
    </row>
    <row r="307">
      <c r="A307" s="12" t="n"/>
      <c r="B307" s="12" t="n"/>
      <c r="C307" s="12" t="n"/>
      <c r="D307" s="13" t="n"/>
      <c r="E307" s="14" t="n"/>
      <c r="F307" s="14" t="n"/>
      <c r="G307" s="9">
        <f>IF(AND(E307="",F307=""),"",N(E307)+N(F307))</f>
        <v/>
      </c>
      <c r="H307" s="14" t="n"/>
      <c r="I307" s="9">
        <f>IF(G307="","",G307-N(H307))</f>
        <v/>
      </c>
      <c r="J307" s="12" t="n"/>
    </row>
    <row r="308">
      <c r="A308" s="12" t="n"/>
      <c r="B308" s="12" t="n"/>
      <c r="C308" s="12" t="n"/>
      <c r="D308" s="13" t="n"/>
      <c r="E308" s="14" t="n"/>
      <c r="F308" s="14" t="n"/>
      <c r="G308" s="9">
        <f>IF(AND(E308="",F308=""),"",N(E308)+N(F308))</f>
        <v/>
      </c>
      <c r="H308" s="14" t="n"/>
      <c r="I308" s="9">
        <f>IF(G308="","",G308-N(H308))</f>
        <v/>
      </c>
      <c r="J308" s="12" t="n"/>
    </row>
    <row r="309">
      <c r="A309" s="12" t="n"/>
      <c r="B309" s="12" t="n"/>
      <c r="C309" s="12" t="n"/>
      <c r="D309" s="13" t="n"/>
      <c r="E309" s="14" t="n"/>
      <c r="F309" s="14" t="n"/>
      <c r="G309" s="9">
        <f>IF(AND(E309="",F309=""),"",N(E309)+N(F309))</f>
        <v/>
      </c>
      <c r="H309" s="14" t="n"/>
      <c r="I309" s="9">
        <f>IF(G309="","",G309-N(H309))</f>
        <v/>
      </c>
      <c r="J309" s="12" t="n"/>
    </row>
    <row r="310">
      <c r="A310" s="12" t="n"/>
      <c r="B310" s="12" t="n"/>
      <c r="C310" s="12" t="n"/>
      <c r="D310" s="13" t="n"/>
      <c r="E310" s="14" t="n"/>
      <c r="F310" s="14" t="n"/>
      <c r="G310" s="9">
        <f>IF(AND(E310="",F310=""),"",N(E310)+N(F310))</f>
        <v/>
      </c>
      <c r="H310" s="14" t="n"/>
      <c r="I310" s="9">
        <f>IF(G310="","",G310-N(H310))</f>
        <v/>
      </c>
      <c r="J310" s="12" t="n"/>
    </row>
    <row r="311">
      <c r="A311" s="12" t="n"/>
      <c r="B311" s="12" t="n"/>
      <c r="C311" s="12" t="n"/>
      <c r="D311" s="13" t="n"/>
      <c r="E311" s="14" t="n"/>
      <c r="F311" s="14" t="n"/>
      <c r="G311" s="9">
        <f>IF(AND(E311="",F311=""),"",N(E311)+N(F311))</f>
        <v/>
      </c>
      <c r="H311" s="14" t="n"/>
      <c r="I311" s="9">
        <f>IF(G311="","",G311-N(H311))</f>
        <v/>
      </c>
      <c r="J311" s="12" t="n"/>
    </row>
    <row r="312">
      <c r="A312" s="12" t="n"/>
      <c r="B312" s="12" t="n"/>
      <c r="C312" s="12" t="n"/>
      <c r="D312" s="13" t="n"/>
      <c r="E312" s="14" t="n"/>
      <c r="F312" s="14" t="n"/>
      <c r="G312" s="9">
        <f>IF(AND(E312="",F312=""),"",N(E312)+N(F312))</f>
        <v/>
      </c>
      <c r="H312" s="14" t="n"/>
      <c r="I312" s="9">
        <f>IF(G312="","",G312-N(H312))</f>
        <v/>
      </c>
      <c r="J312" s="12" t="n"/>
    </row>
    <row r="313">
      <c r="A313" s="12" t="n"/>
      <c r="B313" s="12" t="n"/>
      <c r="C313" s="12" t="n"/>
      <c r="D313" s="13" t="n"/>
      <c r="E313" s="14" t="n"/>
      <c r="F313" s="14" t="n"/>
      <c r="G313" s="9">
        <f>IF(AND(E313="",F313=""),"",N(E313)+N(F313))</f>
        <v/>
      </c>
      <c r="H313" s="14" t="n"/>
      <c r="I313" s="9">
        <f>IF(G313="","",G313-N(H313))</f>
        <v/>
      </c>
      <c r="J313" s="12" t="n"/>
    </row>
    <row r="314">
      <c r="A314" s="12" t="n"/>
      <c r="B314" s="12" t="n"/>
      <c r="C314" s="12" t="n"/>
      <c r="D314" s="13" t="n"/>
      <c r="E314" s="14" t="n"/>
      <c r="F314" s="14" t="n"/>
      <c r="G314" s="9">
        <f>IF(AND(E314="",F314=""),"",N(E314)+N(F314))</f>
        <v/>
      </c>
      <c r="H314" s="14" t="n"/>
      <c r="I314" s="9">
        <f>IF(G314="","",G314-N(H314))</f>
        <v/>
      </c>
      <c r="J314" s="12" t="n"/>
    </row>
    <row r="315">
      <c r="A315" s="12" t="n"/>
      <c r="B315" s="12" t="n"/>
      <c r="C315" s="12" t="n"/>
      <c r="D315" s="13" t="n"/>
      <c r="E315" s="14" t="n"/>
      <c r="F315" s="14" t="n"/>
      <c r="G315" s="9">
        <f>IF(AND(E315="",F315=""),"",N(E315)+N(F315))</f>
        <v/>
      </c>
      <c r="H315" s="14" t="n"/>
      <c r="I315" s="9">
        <f>IF(G315="","",G315-N(H315))</f>
        <v/>
      </c>
      <c r="J315" s="12" t="n"/>
    </row>
    <row r="316">
      <c r="A316" s="12" t="n"/>
      <c r="B316" s="12" t="n"/>
      <c r="C316" s="12" t="n"/>
      <c r="D316" s="13" t="n"/>
      <c r="E316" s="14" t="n"/>
      <c r="F316" s="14" t="n"/>
      <c r="G316" s="9">
        <f>IF(AND(E316="",F316=""),"",N(E316)+N(F316))</f>
        <v/>
      </c>
      <c r="H316" s="14" t="n"/>
      <c r="I316" s="9">
        <f>IF(G316="","",G316-N(H316))</f>
        <v/>
      </c>
      <c r="J316" s="12" t="n"/>
    </row>
    <row r="317">
      <c r="A317" s="12" t="n"/>
      <c r="B317" s="12" t="n"/>
      <c r="C317" s="12" t="n"/>
      <c r="D317" s="13" t="n"/>
      <c r="E317" s="14" t="n"/>
      <c r="F317" s="14" t="n"/>
      <c r="G317" s="9">
        <f>IF(AND(E317="",F317=""),"",N(E317)+N(F317))</f>
        <v/>
      </c>
      <c r="H317" s="14" t="n"/>
      <c r="I317" s="9">
        <f>IF(G317="","",G317-N(H317))</f>
        <v/>
      </c>
      <c r="J317" s="12" t="n"/>
    </row>
    <row r="318">
      <c r="A318" s="12" t="n"/>
      <c r="B318" s="12" t="n"/>
      <c r="C318" s="12" t="n"/>
      <c r="D318" s="13" t="n"/>
      <c r="E318" s="14" t="n"/>
      <c r="F318" s="14" t="n"/>
      <c r="G318" s="9">
        <f>IF(AND(E318="",F318=""),"",N(E318)+N(F318))</f>
        <v/>
      </c>
      <c r="H318" s="14" t="n"/>
      <c r="I318" s="9">
        <f>IF(G318="","",G318-N(H318))</f>
        <v/>
      </c>
      <c r="J318" s="12" t="n"/>
    </row>
    <row r="319">
      <c r="A319" s="12" t="n"/>
      <c r="B319" s="12" t="n"/>
      <c r="C319" s="12" t="n"/>
      <c r="D319" s="13" t="n"/>
      <c r="E319" s="14" t="n"/>
      <c r="F319" s="14" t="n"/>
      <c r="G319" s="9">
        <f>IF(AND(E319="",F319=""),"",N(E319)+N(F319))</f>
        <v/>
      </c>
      <c r="H319" s="14" t="n"/>
      <c r="I319" s="9">
        <f>IF(G319="","",G319-N(H319))</f>
        <v/>
      </c>
      <c r="J319" s="12" t="n"/>
    </row>
    <row r="320">
      <c r="A320" s="12" t="n"/>
      <c r="B320" s="12" t="n"/>
      <c r="C320" s="12" t="n"/>
      <c r="D320" s="13" t="n"/>
      <c r="E320" s="14" t="n"/>
      <c r="F320" s="14" t="n"/>
      <c r="G320" s="9">
        <f>IF(AND(E320="",F320=""),"",N(E320)+N(F320))</f>
        <v/>
      </c>
      <c r="H320" s="14" t="n"/>
      <c r="I320" s="9">
        <f>IF(G320="","",G320-N(H320))</f>
        <v/>
      </c>
      <c r="J320" s="12" t="n"/>
    </row>
    <row r="321">
      <c r="A321" s="12" t="n"/>
      <c r="B321" s="12" t="n"/>
      <c r="C321" s="12" t="n"/>
      <c r="D321" s="13" t="n"/>
      <c r="E321" s="14" t="n"/>
      <c r="F321" s="14" t="n"/>
      <c r="G321" s="9">
        <f>IF(AND(E321="",F321=""),"",N(E321)+N(F321))</f>
        <v/>
      </c>
      <c r="H321" s="14" t="n"/>
      <c r="I321" s="9">
        <f>IF(G321="","",G321-N(H321))</f>
        <v/>
      </c>
      <c r="J321" s="12" t="n"/>
    </row>
    <row r="322">
      <c r="A322" s="12" t="n"/>
      <c r="B322" s="12" t="n"/>
      <c r="C322" s="12" t="n"/>
      <c r="D322" s="13" t="n"/>
      <c r="E322" s="14" t="n"/>
      <c r="F322" s="14" t="n"/>
      <c r="G322" s="9">
        <f>IF(AND(E322="",F322=""),"",N(E322)+N(F322))</f>
        <v/>
      </c>
      <c r="H322" s="14" t="n"/>
      <c r="I322" s="9">
        <f>IF(G322="","",G322-N(H322))</f>
        <v/>
      </c>
      <c r="J322" s="12" t="n"/>
    </row>
    <row r="323">
      <c r="A323" s="12" t="n"/>
      <c r="B323" s="12" t="n"/>
      <c r="C323" s="12" t="n"/>
      <c r="D323" s="13" t="n"/>
      <c r="E323" s="14" t="n"/>
      <c r="F323" s="14" t="n"/>
      <c r="G323" s="9">
        <f>IF(AND(E323="",F323=""),"",N(E323)+N(F323))</f>
        <v/>
      </c>
      <c r="H323" s="14" t="n"/>
      <c r="I323" s="9">
        <f>IF(G323="","",G323-N(H323))</f>
        <v/>
      </c>
      <c r="J323" s="12" t="n"/>
    </row>
    <row r="324">
      <c r="A324" s="12" t="n"/>
      <c r="B324" s="12" t="n"/>
      <c r="C324" s="12" t="n"/>
      <c r="D324" s="13" t="n"/>
      <c r="E324" s="14" t="n"/>
      <c r="F324" s="14" t="n"/>
      <c r="G324" s="9">
        <f>IF(AND(E324="",F324=""),"",N(E324)+N(F324))</f>
        <v/>
      </c>
      <c r="H324" s="14" t="n"/>
      <c r="I324" s="9">
        <f>IF(G324="","",G324-N(H324))</f>
        <v/>
      </c>
      <c r="J324" s="12" t="n"/>
    </row>
    <row r="325">
      <c r="A325" s="12" t="n"/>
      <c r="B325" s="12" t="n"/>
      <c r="C325" s="12" t="n"/>
      <c r="D325" s="13" t="n"/>
      <c r="E325" s="14" t="n"/>
      <c r="F325" s="14" t="n"/>
      <c r="G325" s="9">
        <f>IF(AND(E325="",F325=""),"",N(E325)+N(F325))</f>
        <v/>
      </c>
      <c r="H325" s="14" t="n"/>
      <c r="I325" s="9">
        <f>IF(G325="","",G325-N(H325))</f>
        <v/>
      </c>
      <c r="J325" s="12" t="n"/>
    </row>
    <row r="326">
      <c r="A326" s="12" t="n"/>
      <c r="B326" s="12" t="n"/>
      <c r="C326" s="12" t="n"/>
      <c r="D326" s="13" t="n"/>
      <c r="E326" s="14" t="n"/>
      <c r="F326" s="14" t="n"/>
      <c r="G326" s="9">
        <f>IF(AND(E326="",F326=""),"",N(E326)+N(F326))</f>
        <v/>
      </c>
      <c r="H326" s="14" t="n"/>
      <c r="I326" s="9">
        <f>IF(G326="","",G326-N(H326))</f>
        <v/>
      </c>
      <c r="J326" s="12" t="n"/>
    </row>
    <row r="327">
      <c r="A327" s="12" t="n"/>
      <c r="B327" s="12" t="n"/>
      <c r="C327" s="12" t="n"/>
      <c r="D327" s="13" t="n"/>
      <c r="E327" s="14" t="n"/>
      <c r="F327" s="14" t="n"/>
      <c r="G327" s="9">
        <f>IF(AND(E327="",F327=""),"",N(E327)+N(F327))</f>
        <v/>
      </c>
      <c r="H327" s="14" t="n"/>
      <c r="I327" s="9">
        <f>IF(G327="","",G327-N(H327))</f>
        <v/>
      </c>
      <c r="J327" s="12" t="n"/>
    </row>
    <row r="328">
      <c r="A328" s="12" t="n"/>
      <c r="B328" s="12" t="n"/>
      <c r="C328" s="12" t="n"/>
      <c r="D328" s="13" t="n"/>
      <c r="E328" s="14" t="n"/>
      <c r="F328" s="14" t="n"/>
      <c r="G328" s="9">
        <f>IF(AND(E328="",F328=""),"",N(E328)+N(F328))</f>
        <v/>
      </c>
      <c r="H328" s="14" t="n"/>
      <c r="I328" s="9">
        <f>IF(G328="","",G328-N(H328))</f>
        <v/>
      </c>
      <c r="J328" s="12" t="n"/>
    </row>
    <row r="329">
      <c r="A329" s="12" t="n"/>
      <c r="B329" s="12" t="n"/>
      <c r="C329" s="12" t="n"/>
      <c r="D329" s="13" t="n"/>
      <c r="E329" s="14" t="n"/>
      <c r="F329" s="14" t="n"/>
      <c r="G329" s="9">
        <f>IF(AND(E329="",F329=""),"",N(E329)+N(F329))</f>
        <v/>
      </c>
      <c r="H329" s="14" t="n"/>
      <c r="I329" s="9">
        <f>IF(G329="","",G329-N(H329))</f>
        <v/>
      </c>
      <c r="J329" s="12" t="n"/>
    </row>
    <row r="330">
      <c r="A330" s="12" t="n"/>
      <c r="B330" s="12" t="n"/>
      <c r="C330" s="12" t="n"/>
      <c r="D330" s="13" t="n"/>
      <c r="E330" s="14" t="n"/>
      <c r="F330" s="14" t="n"/>
      <c r="G330" s="9">
        <f>IF(AND(E330="",F330=""),"",N(E330)+N(F330))</f>
        <v/>
      </c>
      <c r="H330" s="14" t="n"/>
      <c r="I330" s="9">
        <f>IF(G330="","",G330-N(H330))</f>
        <v/>
      </c>
      <c r="J330" s="12" t="n"/>
    </row>
    <row r="331">
      <c r="A331" s="12" t="n"/>
      <c r="B331" s="12" t="n"/>
      <c r="C331" s="12" t="n"/>
      <c r="D331" s="13" t="n"/>
      <c r="E331" s="14" t="n"/>
      <c r="F331" s="14" t="n"/>
      <c r="G331" s="9">
        <f>IF(AND(E331="",F331=""),"",N(E331)+N(F331))</f>
        <v/>
      </c>
      <c r="H331" s="14" t="n"/>
      <c r="I331" s="9">
        <f>IF(G331="","",G331-N(H331))</f>
        <v/>
      </c>
      <c r="J331" s="12" t="n"/>
    </row>
    <row r="332">
      <c r="A332" s="12" t="n"/>
      <c r="B332" s="12" t="n"/>
      <c r="C332" s="12" t="n"/>
      <c r="D332" s="13" t="n"/>
      <c r="E332" s="14" t="n"/>
      <c r="F332" s="14" t="n"/>
      <c r="G332" s="9">
        <f>IF(AND(E332="",F332=""),"",N(E332)+N(F332))</f>
        <v/>
      </c>
      <c r="H332" s="14" t="n"/>
      <c r="I332" s="9">
        <f>IF(G332="","",G332-N(H332))</f>
        <v/>
      </c>
      <c r="J332" s="12" t="n"/>
    </row>
    <row r="333">
      <c r="A333" s="12" t="n"/>
      <c r="B333" s="12" t="n"/>
      <c r="C333" s="12" t="n"/>
      <c r="D333" s="13" t="n"/>
      <c r="E333" s="14" t="n"/>
      <c r="F333" s="14" t="n"/>
      <c r="G333" s="9">
        <f>IF(AND(E333="",F333=""),"",N(E333)+N(F333))</f>
        <v/>
      </c>
      <c r="H333" s="14" t="n"/>
      <c r="I333" s="9">
        <f>IF(G333="","",G333-N(H333))</f>
        <v/>
      </c>
      <c r="J333" s="12" t="n"/>
    </row>
    <row r="334">
      <c r="A334" s="12" t="n"/>
      <c r="B334" s="12" t="n"/>
      <c r="C334" s="12" t="n"/>
      <c r="D334" s="13" t="n"/>
      <c r="E334" s="14" t="n"/>
      <c r="F334" s="14" t="n"/>
      <c r="G334" s="9">
        <f>IF(AND(E334="",F334=""),"",N(E334)+N(F334))</f>
        <v/>
      </c>
      <c r="H334" s="14" t="n"/>
      <c r="I334" s="9">
        <f>IF(G334="","",G334-N(H334))</f>
        <v/>
      </c>
      <c r="J334" s="12" t="n"/>
    </row>
    <row r="335">
      <c r="A335" s="12" t="n"/>
      <c r="B335" s="12" t="n"/>
      <c r="C335" s="12" t="n"/>
      <c r="D335" s="13" t="n"/>
      <c r="E335" s="14" t="n"/>
      <c r="F335" s="14" t="n"/>
      <c r="G335" s="9">
        <f>IF(AND(E335="",F335=""),"",N(E335)+N(F335))</f>
        <v/>
      </c>
      <c r="H335" s="14" t="n"/>
      <c r="I335" s="9">
        <f>IF(G335="","",G335-N(H335))</f>
        <v/>
      </c>
      <c r="J335" s="12" t="n"/>
    </row>
    <row r="336">
      <c r="A336" s="12" t="n"/>
      <c r="B336" s="12" t="n"/>
      <c r="C336" s="12" t="n"/>
      <c r="D336" s="13" t="n"/>
      <c r="E336" s="14" t="n"/>
      <c r="F336" s="14" t="n"/>
      <c r="G336" s="9">
        <f>IF(AND(E336="",F336=""),"",N(E336)+N(F336))</f>
        <v/>
      </c>
      <c r="H336" s="14" t="n"/>
      <c r="I336" s="9">
        <f>IF(G336="","",G336-N(H336))</f>
        <v/>
      </c>
      <c r="J336" s="12" t="n"/>
    </row>
    <row r="337">
      <c r="A337" s="12" t="n"/>
      <c r="B337" s="12" t="n"/>
      <c r="C337" s="12" t="n"/>
      <c r="D337" s="13" t="n"/>
      <c r="E337" s="14" t="n"/>
      <c r="F337" s="14" t="n"/>
      <c r="G337" s="9">
        <f>IF(AND(E337="",F337=""),"",N(E337)+N(F337))</f>
        <v/>
      </c>
      <c r="H337" s="14" t="n"/>
      <c r="I337" s="9">
        <f>IF(G337="","",G337-N(H337))</f>
        <v/>
      </c>
      <c r="J337" s="12" t="n"/>
    </row>
    <row r="338">
      <c r="A338" s="12" t="n"/>
      <c r="B338" s="12" t="n"/>
      <c r="C338" s="12" t="n"/>
      <c r="D338" s="13" t="n"/>
      <c r="E338" s="14" t="n"/>
      <c r="F338" s="14" t="n"/>
      <c r="G338" s="9">
        <f>IF(AND(E338="",F338=""),"",N(E338)+N(F338))</f>
        <v/>
      </c>
      <c r="H338" s="14" t="n"/>
      <c r="I338" s="9">
        <f>IF(G338="","",G338-N(H338))</f>
        <v/>
      </c>
      <c r="J338" s="12" t="n"/>
    </row>
    <row r="339">
      <c r="A339" s="12" t="n"/>
      <c r="B339" s="12" t="n"/>
      <c r="C339" s="12" t="n"/>
      <c r="D339" s="13" t="n"/>
      <c r="E339" s="14" t="n"/>
      <c r="F339" s="14" t="n"/>
      <c r="G339" s="9">
        <f>IF(AND(E339="",F339=""),"",N(E339)+N(F339))</f>
        <v/>
      </c>
      <c r="H339" s="14" t="n"/>
      <c r="I339" s="9">
        <f>IF(G339="","",G339-N(H339))</f>
        <v/>
      </c>
      <c r="J339" s="12" t="n"/>
    </row>
    <row r="340">
      <c r="A340" s="12" t="n"/>
      <c r="B340" s="12" t="n"/>
      <c r="C340" s="12" t="n"/>
      <c r="D340" s="13" t="n"/>
      <c r="E340" s="14" t="n"/>
      <c r="F340" s="14" t="n"/>
      <c r="G340" s="9">
        <f>IF(AND(E340="",F340=""),"",N(E340)+N(F340))</f>
        <v/>
      </c>
      <c r="H340" s="14" t="n"/>
      <c r="I340" s="9">
        <f>IF(G340="","",G340-N(H340))</f>
        <v/>
      </c>
      <c r="J340" s="12" t="n"/>
    </row>
    <row r="341">
      <c r="A341" s="12" t="n"/>
      <c r="B341" s="12" t="n"/>
      <c r="C341" s="12" t="n"/>
      <c r="D341" s="13" t="n"/>
      <c r="E341" s="14" t="n"/>
      <c r="F341" s="14" t="n"/>
      <c r="G341" s="9">
        <f>IF(AND(E341="",F341=""),"",N(E341)+N(F341))</f>
        <v/>
      </c>
      <c r="H341" s="14" t="n"/>
      <c r="I341" s="9">
        <f>IF(G341="","",G341-N(H341))</f>
        <v/>
      </c>
      <c r="J341" s="12" t="n"/>
    </row>
    <row r="342">
      <c r="A342" s="12" t="n"/>
      <c r="B342" s="12" t="n"/>
      <c r="C342" s="12" t="n"/>
      <c r="D342" s="13" t="n"/>
      <c r="E342" s="14" t="n"/>
      <c r="F342" s="14" t="n"/>
      <c r="G342" s="9">
        <f>IF(AND(E342="",F342=""),"",N(E342)+N(F342))</f>
        <v/>
      </c>
      <c r="H342" s="14" t="n"/>
      <c r="I342" s="9">
        <f>IF(G342="","",G342-N(H342))</f>
        <v/>
      </c>
      <c r="J342" s="12" t="n"/>
    </row>
    <row r="343">
      <c r="A343" s="12" t="n"/>
      <c r="B343" s="12" t="n"/>
      <c r="C343" s="12" t="n"/>
      <c r="D343" s="13" t="n"/>
      <c r="E343" s="14" t="n"/>
      <c r="F343" s="14" t="n"/>
      <c r="G343" s="9">
        <f>IF(AND(E343="",F343=""),"",N(E343)+N(F343))</f>
        <v/>
      </c>
      <c r="H343" s="14" t="n"/>
      <c r="I343" s="9">
        <f>IF(G343="","",G343-N(H343))</f>
        <v/>
      </c>
      <c r="J343" s="12" t="n"/>
    </row>
    <row r="344">
      <c r="A344" s="12" t="n"/>
      <c r="B344" s="12" t="n"/>
      <c r="C344" s="12" t="n"/>
      <c r="D344" s="13" t="n"/>
      <c r="E344" s="14" t="n"/>
      <c r="F344" s="14" t="n"/>
      <c r="G344" s="9">
        <f>IF(AND(E344="",F344=""),"",N(E344)+N(F344))</f>
        <v/>
      </c>
      <c r="H344" s="14" t="n"/>
      <c r="I344" s="9">
        <f>IF(G344="","",G344-N(H344))</f>
        <v/>
      </c>
      <c r="J344" s="12" t="n"/>
    </row>
    <row r="345">
      <c r="A345" s="12" t="n"/>
      <c r="B345" s="12" t="n"/>
      <c r="C345" s="12" t="n"/>
      <c r="D345" s="13" t="n"/>
      <c r="E345" s="14" t="n"/>
      <c r="F345" s="14" t="n"/>
      <c r="G345" s="9">
        <f>IF(AND(E345="",F345=""),"",N(E345)+N(F345))</f>
        <v/>
      </c>
      <c r="H345" s="14" t="n"/>
      <c r="I345" s="9">
        <f>IF(G345="","",G345-N(H345))</f>
        <v/>
      </c>
      <c r="J345" s="12" t="n"/>
    </row>
    <row r="346">
      <c r="A346" s="12" t="n"/>
      <c r="B346" s="12" t="n"/>
      <c r="C346" s="12" t="n"/>
      <c r="D346" s="13" t="n"/>
      <c r="E346" s="14" t="n"/>
      <c r="F346" s="14" t="n"/>
      <c r="G346" s="9">
        <f>IF(AND(E346="",F346=""),"",N(E346)+N(F346))</f>
        <v/>
      </c>
      <c r="H346" s="14" t="n"/>
      <c r="I346" s="9">
        <f>IF(G346="","",G346-N(H346))</f>
        <v/>
      </c>
      <c r="J346" s="12" t="n"/>
    </row>
    <row r="347">
      <c r="A347" s="12" t="n"/>
      <c r="B347" s="12" t="n"/>
      <c r="C347" s="12" t="n"/>
      <c r="D347" s="13" t="n"/>
      <c r="E347" s="14" t="n"/>
      <c r="F347" s="14" t="n"/>
      <c r="G347" s="9">
        <f>IF(AND(E347="",F347=""),"",N(E347)+N(F347))</f>
        <v/>
      </c>
      <c r="H347" s="14" t="n"/>
      <c r="I347" s="9">
        <f>IF(G347="","",G347-N(H347))</f>
        <v/>
      </c>
      <c r="J347" s="12" t="n"/>
    </row>
    <row r="348">
      <c r="A348" s="12" t="n"/>
      <c r="B348" s="12" t="n"/>
      <c r="C348" s="12" t="n"/>
      <c r="D348" s="13" t="n"/>
      <c r="E348" s="14" t="n"/>
      <c r="F348" s="14" t="n"/>
      <c r="G348" s="9">
        <f>IF(AND(E348="",F348=""),"",N(E348)+N(F348))</f>
        <v/>
      </c>
      <c r="H348" s="14" t="n"/>
      <c r="I348" s="9">
        <f>IF(G348="","",G348-N(H348))</f>
        <v/>
      </c>
      <c r="J348" s="12" t="n"/>
    </row>
    <row r="349">
      <c r="A349" s="12" t="n"/>
      <c r="B349" s="12" t="n"/>
      <c r="C349" s="12" t="n"/>
      <c r="D349" s="13" t="n"/>
      <c r="E349" s="14" t="n"/>
      <c r="F349" s="14" t="n"/>
      <c r="G349" s="9">
        <f>IF(AND(E349="",F349=""),"",N(E349)+N(F349))</f>
        <v/>
      </c>
      <c r="H349" s="14" t="n"/>
      <c r="I349" s="9">
        <f>IF(G349="","",G349-N(H349))</f>
        <v/>
      </c>
      <c r="J349" s="12" t="n"/>
    </row>
    <row r="350">
      <c r="A350" s="12" t="n"/>
      <c r="B350" s="12" t="n"/>
      <c r="C350" s="12" t="n"/>
      <c r="D350" s="13" t="n"/>
      <c r="E350" s="14" t="n"/>
      <c r="F350" s="14" t="n"/>
      <c r="G350" s="9">
        <f>IF(AND(E350="",F350=""),"",N(E350)+N(F350))</f>
        <v/>
      </c>
      <c r="H350" s="14" t="n"/>
      <c r="I350" s="9">
        <f>IF(G350="","",G350-N(H350))</f>
        <v/>
      </c>
      <c r="J350" s="12" t="n"/>
    </row>
    <row r="351">
      <c r="A351" s="12" t="n"/>
      <c r="B351" s="12" t="n"/>
      <c r="C351" s="12" t="n"/>
      <c r="D351" s="13" t="n"/>
      <c r="E351" s="14" t="n"/>
      <c r="F351" s="14" t="n"/>
      <c r="G351" s="9">
        <f>IF(AND(E351="",F351=""),"",N(E351)+N(F351))</f>
        <v/>
      </c>
      <c r="H351" s="14" t="n"/>
      <c r="I351" s="9">
        <f>IF(G351="","",G351-N(H351))</f>
        <v/>
      </c>
      <c r="J351" s="12" t="n"/>
    </row>
    <row r="352">
      <c r="A352" s="12" t="n"/>
      <c r="B352" s="12" t="n"/>
      <c r="C352" s="12" t="n"/>
      <c r="D352" s="13" t="n"/>
      <c r="E352" s="14" t="n"/>
      <c r="F352" s="14" t="n"/>
      <c r="G352" s="9">
        <f>IF(AND(E352="",F352=""),"",N(E352)+N(F352))</f>
        <v/>
      </c>
      <c r="H352" s="14" t="n"/>
      <c r="I352" s="9">
        <f>IF(G352="","",G352-N(H352))</f>
        <v/>
      </c>
      <c r="J352" s="12" t="n"/>
    </row>
    <row r="353">
      <c r="A353" s="12" t="n"/>
      <c r="B353" s="12" t="n"/>
      <c r="C353" s="12" t="n"/>
      <c r="D353" s="13" t="n"/>
      <c r="E353" s="14" t="n"/>
      <c r="F353" s="14" t="n"/>
      <c r="G353" s="9">
        <f>IF(AND(E353="",F353=""),"",N(E353)+N(F353))</f>
        <v/>
      </c>
      <c r="H353" s="14" t="n"/>
      <c r="I353" s="9">
        <f>IF(G353="","",G353-N(H353))</f>
        <v/>
      </c>
      <c r="J353" s="12" t="n"/>
    </row>
    <row r="354">
      <c r="A354" s="12" t="n"/>
      <c r="B354" s="12" t="n"/>
      <c r="C354" s="12" t="n"/>
      <c r="D354" s="13" t="n"/>
      <c r="E354" s="14" t="n"/>
      <c r="F354" s="14" t="n"/>
      <c r="G354" s="9">
        <f>IF(AND(E354="",F354=""),"",N(E354)+N(F354))</f>
        <v/>
      </c>
      <c r="H354" s="14" t="n"/>
      <c r="I354" s="9">
        <f>IF(G354="","",G354-N(H354))</f>
        <v/>
      </c>
      <c r="J354" s="12" t="n"/>
    </row>
    <row r="355">
      <c r="A355" s="12" t="n"/>
      <c r="B355" s="12" t="n"/>
      <c r="C355" s="12" t="n"/>
      <c r="D355" s="13" t="n"/>
      <c r="E355" s="14" t="n"/>
      <c r="F355" s="14" t="n"/>
      <c r="G355" s="9">
        <f>IF(AND(E355="",F355=""),"",N(E355)+N(F355))</f>
        <v/>
      </c>
      <c r="H355" s="14" t="n"/>
      <c r="I355" s="9">
        <f>IF(G355="","",G355-N(H355))</f>
        <v/>
      </c>
      <c r="J355" s="12" t="n"/>
    </row>
    <row r="356">
      <c r="A356" s="12" t="n"/>
      <c r="B356" s="12" t="n"/>
      <c r="C356" s="12" t="n"/>
      <c r="D356" s="13" t="n"/>
      <c r="E356" s="14" t="n"/>
      <c r="F356" s="14" t="n"/>
      <c r="G356" s="9">
        <f>IF(AND(E356="",F356=""),"",N(E356)+N(F356))</f>
        <v/>
      </c>
      <c r="H356" s="14" t="n"/>
      <c r="I356" s="9">
        <f>IF(G356="","",G356-N(H356))</f>
        <v/>
      </c>
      <c r="J356" s="12" t="n"/>
    </row>
    <row r="357">
      <c r="A357" s="12" t="n"/>
      <c r="B357" s="12" t="n"/>
      <c r="C357" s="12" t="n"/>
      <c r="D357" s="13" t="n"/>
      <c r="E357" s="14" t="n"/>
      <c r="F357" s="14" t="n"/>
      <c r="G357" s="9">
        <f>IF(AND(E357="",F357=""),"",N(E357)+N(F357))</f>
        <v/>
      </c>
      <c r="H357" s="14" t="n"/>
      <c r="I357" s="9">
        <f>IF(G357="","",G357-N(H357))</f>
        <v/>
      </c>
      <c r="J357" s="12" t="n"/>
    </row>
    <row r="358">
      <c r="A358" s="12" t="n"/>
      <c r="B358" s="12" t="n"/>
      <c r="C358" s="12" t="n"/>
      <c r="D358" s="13" t="n"/>
      <c r="E358" s="14" t="n"/>
      <c r="F358" s="14" t="n"/>
      <c r="G358" s="9">
        <f>IF(AND(E358="",F358=""),"",N(E358)+N(F358))</f>
        <v/>
      </c>
      <c r="H358" s="14" t="n"/>
      <c r="I358" s="9">
        <f>IF(G358="","",G358-N(H358))</f>
        <v/>
      </c>
      <c r="J358" s="12" t="n"/>
    </row>
    <row r="359">
      <c r="A359" s="12" t="n"/>
      <c r="B359" s="12" t="n"/>
      <c r="C359" s="12" t="n"/>
      <c r="D359" s="13" t="n"/>
      <c r="E359" s="14" t="n"/>
      <c r="F359" s="14" t="n"/>
      <c r="G359" s="9">
        <f>IF(AND(E359="",F359=""),"",N(E359)+N(F359))</f>
        <v/>
      </c>
      <c r="H359" s="14" t="n"/>
      <c r="I359" s="9">
        <f>IF(G359="","",G359-N(H359))</f>
        <v/>
      </c>
      <c r="J359" s="12" t="n"/>
    </row>
    <row r="360">
      <c r="A360" s="12" t="n"/>
      <c r="B360" s="12" t="n"/>
      <c r="C360" s="12" t="n"/>
      <c r="D360" s="13" t="n"/>
      <c r="E360" s="14" t="n"/>
      <c r="F360" s="14" t="n"/>
      <c r="G360" s="9">
        <f>IF(AND(E360="",F360=""),"",N(E360)+N(F360))</f>
        <v/>
      </c>
      <c r="H360" s="14" t="n"/>
      <c r="I360" s="9">
        <f>IF(G360="","",G360-N(H360))</f>
        <v/>
      </c>
      <c r="J360" s="12" t="n"/>
    </row>
    <row r="361">
      <c r="A361" s="12" t="n"/>
      <c r="B361" s="12" t="n"/>
      <c r="C361" s="12" t="n"/>
      <c r="D361" s="13" t="n"/>
      <c r="E361" s="14" t="n"/>
      <c r="F361" s="14" t="n"/>
      <c r="G361" s="9">
        <f>IF(AND(E361="",F361=""),"",N(E361)+N(F361))</f>
        <v/>
      </c>
      <c r="H361" s="14" t="n"/>
      <c r="I361" s="9">
        <f>IF(G361="","",G361-N(H361))</f>
        <v/>
      </c>
      <c r="J361" s="12" t="n"/>
    </row>
    <row r="362">
      <c r="A362" s="12" t="n"/>
      <c r="B362" s="12" t="n"/>
      <c r="C362" s="12" t="n"/>
      <c r="D362" s="13" t="n"/>
      <c r="E362" s="14" t="n"/>
      <c r="F362" s="14" t="n"/>
      <c r="G362" s="9">
        <f>IF(AND(E362="",F362=""),"",N(E362)+N(F362))</f>
        <v/>
      </c>
      <c r="H362" s="14" t="n"/>
      <c r="I362" s="9">
        <f>IF(G362="","",G362-N(H362))</f>
        <v/>
      </c>
      <c r="J362" s="12" t="n"/>
    </row>
    <row r="363">
      <c r="A363" s="12" t="n"/>
      <c r="B363" s="12" t="n"/>
      <c r="C363" s="12" t="n"/>
      <c r="D363" s="13" t="n"/>
      <c r="E363" s="14" t="n"/>
      <c r="F363" s="14" t="n"/>
      <c r="G363" s="9">
        <f>IF(AND(E363="",F363=""),"",N(E363)+N(F363))</f>
        <v/>
      </c>
      <c r="H363" s="14" t="n"/>
      <c r="I363" s="9">
        <f>IF(G363="","",G363-N(H363))</f>
        <v/>
      </c>
      <c r="J363" s="12" t="n"/>
    </row>
    <row r="364">
      <c r="A364" s="12" t="n"/>
      <c r="B364" s="12" t="n"/>
      <c r="C364" s="12" t="n"/>
      <c r="D364" s="13" t="n"/>
      <c r="E364" s="14" t="n"/>
      <c r="F364" s="14" t="n"/>
      <c r="G364" s="9">
        <f>IF(AND(E364="",F364=""),"",N(E364)+N(F364))</f>
        <v/>
      </c>
      <c r="H364" s="14" t="n"/>
      <c r="I364" s="9">
        <f>IF(G364="","",G364-N(H364))</f>
        <v/>
      </c>
      <c r="J364" s="12" t="n"/>
    </row>
    <row r="365">
      <c r="A365" s="12" t="n"/>
      <c r="B365" s="12" t="n"/>
      <c r="C365" s="12" t="n"/>
      <c r="D365" s="13" t="n"/>
      <c r="E365" s="14" t="n"/>
      <c r="F365" s="14" t="n"/>
      <c r="G365" s="9">
        <f>IF(AND(E365="",F365=""),"",N(E365)+N(F365))</f>
        <v/>
      </c>
      <c r="H365" s="14" t="n"/>
      <c r="I365" s="9">
        <f>IF(G365="","",G365-N(H365))</f>
        <v/>
      </c>
      <c r="J365" s="12" t="n"/>
    </row>
    <row r="366">
      <c r="A366" s="12" t="n"/>
      <c r="B366" s="12" t="n"/>
      <c r="C366" s="12" t="n"/>
      <c r="D366" s="13" t="n"/>
      <c r="E366" s="14" t="n"/>
      <c r="F366" s="14" t="n"/>
      <c r="G366" s="9">
        <f>IF(AND(E366="",F366=""),"",N(E366)+N(F366))</f>
        <v/>
      </c>
      <c r="H366" s="14" t="n"/>
      <c r="I366" s="9">
        <f>IF(G366="","",G366-N(H366))</f>
        <v/>
      </c>
      <c r="J366" s="12" t="n"/>
    </row>
    <row r="367">
      <c r="A367" s="12" t="n"/>
      <c r="B367" s="12" t="n"/>
      <c r="C367" s="12" t="n"/>
      <c r="D367" s="13" t="n"/>
      <c r="E367" s="14" t="n"/>
      <c r="F367" s="14" t="n"/>
      <c r="G367" s="9">
        <f>IF(AND(E367="",F367=""),"",N(E367)+N(F367))</f>
        <v/>
      </c>
      <c r="H367" s="14" t="n"/>
      <c r="I367" s="9">
        <f>IF(G367="","",G367-N(H367))</f>
        <v/>
      </c>
      <c r="J367" s="12" t="n"/>
    </row>
    <row r="368">
      <c r="A368" s="12" t="n"/>
      <c r="B368" s="12" t="n"/>
      <c r="C368" s="12" t="n"/>
      <c r="D368" s="13" t="n"/>
      <c r="E368" s="14" t="n"/>
      <c r="F368" s="14" t="n"/>
      <c r="G368" s="9">
        <f>IF(AND(E368="",F368=""),"",N(E368)+N(F368))</f>
        <v/>
      </c>
      <c r="H368" s="14" t="n"/>
      <c r="I368" s="9">
        <f>IF(G368="","",G368-N(H368))</f>
        <v/>
      </c>
      <c r="J368" s="12" t="n"/>
    </row>
    <row r="369">
      <c r="A369" s="12" t="n"/>
      <c r="B369" s="12" t="n"/>
      <c r="C369" s="12" t="n"/>
      <c r="D369" s="13" t="n"/>
      <c r="E369" s="14" t="n"/>
      <c r="F369" s="14" t="n"/>
      <c r="G369" s="9">
        <f>IF(AND(E369="",F369=""),"",N(E369)+N(F369))</f>
        <v/>
      </c>
      <c r="H369" s="14" t="n"/>
      <c r="I369" s="9">
        <f>IF(G369="","",G369-N(H369))</f>
        <v/>
      </c>
      <c r="J369" s="12" t="n"/>
    </row>
    <row r="370">
      <c r="A370" s="12" t="n"/>
      <c r="B370" s="12" t="n"/>
      <c r="C370" s="12" t="n"/>
      <c r="D370" s="13" t="n"/>
      <c r="E370" s="14" t="n"/>
      <c r="F370" s="14" t="n"/>
      <c r="G370" s="9">
        <f>IF(AND(E370="",F370=""),"",N(E370)+N(F370))</f>
        <v/>
      </c>
      <c r="H370" s="14" t="n"/>
      <c r="I370" s="9">
        <f>IF(G370="","",G370-N(H370))</f>
        <v/>
      </c>
      <c r="J370" s="12" t="n"/>
    </row>
    <row r="371">
      <c r="A371" s="12" t="n"/>
      <c r="B371" s="12" t="n"/>
      <c r="C371" s="12" t="n"/>
      <c r="D371" s="13" t="n"/>
      <c r="E371" s="14" t="n"/>
      <c r="F371" s="14" t="n"/>
      <c r="G371" s="9">
        <f>IF(AND(E371="",F371=""),"",N(E371)+N(F371))</f>
        <v/>
      </c>
      <c r="H371" s="14" t="n"/>
      <c r="I371" s="9">
        <f>IF(G371="","",G371-N(H371))</f>
        <v/>
      </c>
      <c r="J371" s="12" t="n"/>
    </row>
    <row r="372">
      <c r="A372" s="12" t="n"/>
      <c r="B372" s="12" t="n"/>
      <c r="C372" s="12" t="n"/>
      <c r="D372" s="13" t="n"/>
      <c r="E372" s="14" t="n"/>
      <c r="F372" s="14" t="n"/>
      <c r="G372" s="9">
        <f>IF(AND(E372="",F372=""),"",N(E372)+N(F372))</f>
        <v/>
      </c>
      <c r="H372" s="14" t="n"/>
      <c r="I372" s="9">
        <f>IF(G372="","",G372-N(H372))</f>
        <v/>
      </c>
      <c r="J372" s="12" t="n"/>
    </row>
    <row r="373">
      <c r="A373" s="12" t="n"/>
      <c r="B373" s="12" t="n"/>
      <c r="C373" s="12" t="n"/>
      <c r="D373" s="13" t="n"/>
      <c r="E373" s="14" t="n"/>
      <c r="F373" s="14" t="n"/>
      <c r="G373" s="9">
        <f>IF(AND(E373="",F373=""),"",N(E373)+N(F373))</f>
        <v/>
      </c>
      <c r="H373" s="14" t="n"/>
      <c r="I373" s="9">
        <f>IF(G373="","",G373-N(H373))</f>
        <v/>
      </c>
      <c r="J373" s="12" t="n"/>
    </row>
    <row r="374">
      <c r="A374" s="12" t="n"/>
      <c r="B374" s="12" t="n"/>
      <c r="C374" s="12" t="n"/>
      <c r="D374" s="13" t="n"/>
      <c r="E374" s="14" t="n"/>
      <c r="F374" s="14" t="n"/>
      <c r="G374" s="9">
        <f>IF(AND(E374="",F374=""),"",N(E374)+N(F374))</f>
        <v/>
      </c>
      <c r="H374" s="14" t="n"/>
      <c r="I374" s="9">
        <f>IF(G374="","",G374-N(H374))</f>
        <v/>
      </c>
      <c r="J374" s="12" t="n"/>
    </row>
    <row r="375">
      <c r="A375" s="12" t="n"/>
      <c r="B375" s="12" t="n"/>
      <c r="C375" s="12" t="n"/>
      <c r="D375" s="13" t="n"/>
      <c r="E375" s="14" t="n"/>
      <c r="F375" s="14" t="n"/>
      <c r="G375" s="9">
        <f>IF(AND(E375="",F375=""),"",N(E375)+N(F375))</f>
        <v/>
      </c>
      <c r="H375" s="14" t="n"/>
      <c r="I375" s="9">
        <f>IF(G375="","",G375-N(H375))</f>
        <v/>
      </c>
      <c r="J375" s="12" t="n"/>
    </row>
    <row r="376">
      <c r="A376" s="12" t="n"/>
      <c r="B376" s="12" t="n"/>
      <c r="C376" s="12" t="n"/>
      <c r="D376" s="13" t="n"/>
      <c r="E376" s="14" t="n"/>
      <c r="F376" s="14" t="n"/>
      <c r="G376" s="9">
        <f>IF(AND(E376="",F376=""),"",N(E376)+N(F376))</f>
        <v/>
      </c>
      <c r="H376" s="14" t="n"/>
      <c r="I376" s="9">
        <f>IF(G376="","",G376-N(H376))</f>
        <v/>
      </c>
      <c r="J376" s="12" t="n"/>
    </row>
    <row r="377">
      <c r="A377" s="12" t="n"/>
      <c r="B377" s="12" t="n"/>
      <c r="C377" s="12" t="n"/>
      <c r="D377" s="13" t="n"/>
      <c r="E377" s="14" t="n"/>
      <c r="F377" s="14" t="n"/>
      <c r="G377" s="9">
        <f>IF(AND(E377="",F377=""),"",N(E377)+N(F377))</f>
        <v/>
      </c>
      <c r="H377" s="14" t="n"/>
      <c r="I377" s="9">
        <f>IF(G377="","",G377-N(H377))</f>
        <v/>
      </c>
      <c r="J377" s="12" t="n"/>
    </row>
    <row r="378">
      <c r="A378" s="12" t="n"/>
      <c r="B378" s="12" t="n"/>
      <c r="C378" s="12" t="n"/>
      <c r="D378" s="13" t="n"/>
      <c r="E378" s="14" t="n"/>
      <c r="F378" s="14" t="n"/>
      <c r="G378" s="9">
        <f>IF(AND(E378="",F378=""),"",N(E378)+N(F378))</f>
        <v/>
      </c>
      <c r="H378" s="14" t="n"/>
      <c r="I378" s="9">
        <f>IF(G378="","",G378-N(H378))</f>
        <v/>
      </c>
      <c r="J378" s="12" t="n"/>
    </row>
    <row r="379">
      <c r="A379" s="12" t="n"/>
      <c r="B379" s="12" t="n"/>
      <c r="C379" s="12" t="n"/>
      <c r="D379" s="13" t="n"/>
      <c r="E379" s="14" t="n"/>
      <c r="F379" s="14" t="n"/>
      <c r="G379" s="9">
        <f>IF(AND(E379="",F379=""),"",N(E379)+N(F379))</f>
        <v/>
      </c>
      <c r="H379" s="14" t="n"/>
      <c r="I379" s="9">
        <f>IF(G379="","",G379-N(H379))</f>
        <v/>
      </c>
      <c r="J379" s="12" t="n"/>
    </row>
    <row r="380">
      <c r="A380" s="12" t="n"/>
      <c r="B380" s="12" t="n"/>
      <c r="C380" s="12" t="n"/>
      <c r="D380" s="13" t="n"/>
      <c r="E380" s="14" t="n"/>
      <c r="F380" s="14" t="n"/>
      <c r="G380" s="9">
        <f>IF(AND(E380="",F380=""),"",N(E380)+N(F380))</f>
        <v/>
      </c>
      <c r="H380" s="14" t="n"/>
      <c r="I380" s="9">
        <f>IF(G380="","",G380-N(H380))</f>
        <v/>
      </c>
      <c r="J380" s="12" t="n"/>
    </row>
    <row r="381">
      <c r="A381" s="12" t="n"/>
      <c r="B381" s="12" t="n"/>
      <c r="C381" s="12" t="n"/>
      <c r="D381" s="13" t="n"/>
      <c r="E381" s="14" t="n"/>
      <c r="F381" s="14" t="n"/>
      <c r="G381" s="9">
        <f>IF(AND(E381="",F381=""),"",N(E381)+N(F381))</f>
        <v/>
      </c>
      <c r="H381" s="14" t="n"/>
      <c r="I381" s="9">
        <f>IF(G381="","",G381-N(H381))</f>
        <v/>
      </c>
      <c r="J381" s="12" t="n"/>
    </row>
    <row r="382">
      <c r="A382" s="12" t="n"/>
      <c r="B382" s="12" t="n"/>
      <c r="C382" s="12" t="n"/>
      <c r="D382" s="13" t="n"/>
      <c r="E382" s="14" t="n"/>
      <c r="F382" s="14" t="n"/>
      <c r="G382" s="9">
        <f>IF(AND(E382="",F382=""),"",N(E382)+N(F382))</f>
        <v/>
      </c>
      <c r="H382" s="14" t="n"/>
      <c r="I382" s="9">
        <f>IF(G382="","",G382-N(H382))</f>
        <v/>
      </c>
      <c r="J382" s="12" t="n"/>
    </row>
    <row r="383">
      <c r="A383" s="12" t="n"/>
      <c r="B383" s="12" t="n"/>
      <c r="C383" s="12" t="n"/>
      <c r="D383" s="13" t="n"/>
      <c r="E383" s="14" t="n"/>
      <c r="F383" s="14" t="n"/>
      <c r="G383" s="9">
        <f>IF(AND(E383="",F383=""),"",N(E383)+N(F383))</f>
        <v/>
      </c>
      <c r="H383" s="14" t="n"/>
      <c r="I383" s="9">
        <f>IF(G383="","",G383-N(H383))</f>
        <v/>
      </c>
      <c r="J383" s="12" t="n"/>
    </row>
    <row r="384">
      <c r="A384" s="12" t="n"/>
      <c r="B384" s="12" t="n"/>
      <c r="C384" s="12" t="n"/>
      <c r="D384" s="13" t="n"/>
      <c r="E384" s="14" t="n"/>
      <c r="F384" s="14" t="n"/>
      <c r="G384" s="9">
        <f>IF(AND(E384="",F384=""),"",N(E384)+N(F384))</f>
        <v/>
      </c>
      <c r="H384" s="14" t="n"/>
      <c r="I384" s="9">
        <f>IF(G384="","",G384-N(H384))</f>
        <v/>
      </c>
      <c r="J384" s="12" t="n"/>
    </row>
    <row r="385">
      <c r="A385" s="12" t="n"/>
      <c r="B385" s="12" t="n"/>
      <c r="C385" s="12" t="n"/>
      <c r="D385" s="13" t="n"/>
      <c r="E385" s="14" t="n"/>
      <c r="F385" s="14" t="n"/>
      <c r="G385" s="9">
        <f>IF(AND(E385="",F385=""),"",N(E385)+N(F385))</f>
        <v/>
      </c>
      <c r="H385" s="14" t="n"/>
      <c r="I385" s="9">
        <f>IF(G385="","",G385-N(H385))</f>
        <v/>
      </c>
      <c r="J385" s="12" t="n"/>
    </row>
    <row r="386">
      <c r="A386" s="12" t="n"/>
      <c r="B386" s="12" t="n"/>
      <c r="C386" s="12" t="n"/>
      <c r="D386" s="13" t="n"/>
      <c r="E386" s="14" t="n"/>
      <c r="F386" s="14" t="n"/>
      <c r="G386" s="9">
        <f>IF(AND(E386="",F386=""),"",N(E386)+N(F386))</f>
        <v/>
      </c>
      <c r="H386" s="14" t="n"/>
      <c r="I386" s="9">
        <f>IF(G386="","",G386-N(H386))</f>
        <v/>
      </c>
      <c r="J386" s="12" t="n"/>
    </row>
    <row r="387">
      <c r="A387" s="12" t="n"/>
      <c r="B387" s="12" t="n"/>
      <c r="C387" s="12" t="n"/>
      <c r="D387" s="13" t="n"/>
      <c r="E387" s="14" t="n"/>
      <c r="F387" s="14" t="n"/>
      <c r="G387" s="9">
        <f>IF(AND(E387="",F387=""),"",N(E387)+N(F387))</f>
        <v/>
      </c>
      <c r="H387" s="14" t="n"/>
      <c r="I387" s="9">
        <f>IF(G387="","",G387-N(H387))</f>
        <v/>
      </c>
      <c r="J387" s="12" t="n"/>
    </row>
    <row r="388">
      <c r="A388" s="12" t="n"/>
      <c r="B388" s="12" t="n"/>
      <c r="C388" s="12" t="n"/>
      <c r="D388" s="13" t="n"/>
      <c r="E388" s="14" t="n"/>
      <c r="F388" s="14" t="n"/>
      <c r="G388" s="9">
        <f>IF(AND(E388="",F388=""),"",N(E388)+N(F388))</f>
        <v/>
      </c>
      <c r="H388" s="14" t="n"/>
      <c r="I388" s="9">
        <f>IF(G388="","",G388-N(H388))</f>
        <v/>
      </c>
      <c r="J388" s="12" t="n"/>
    </row>
    <row r="389">
      <c r="A389" s="12" t="n"/>
      <c r="B389" s="12" t="n"/>
      <c r="C389" s="12" t="n"/>
      <c r="D389" s="13" t="n"/>
      <c r="E389" s="14" t="n"/>
      <c r="F389" s="14" t="n"/>
      <c r="G389" s="9">
        <f>IF(AND(E389="",F389=""),"",N(E389)+N(F389))</f>
        <v/>
      </c>
      <c r="H389" s="14" t="n"/>
      <c r="I389" s="9">
        <f>IF(G389="","",G389-N(H389))</f>
        <v/>
      </c>
      <c r="J389" s="12" t="n"/>
    </row>
    <row r="390">
      <c r="A390" s="12" t="n"/>
      <c r="B390" s="12" t="n"/>
      <c r="C390" s="12" t="n"/>
      <c r="D390" s="13" t="n"/>
      <c r="E390" s="14" t="n"/>
      <c r="F390" s="14" t="n"/>
      <c r="G390" s="9">
        <f>IF(AND(E390="",F390=""),"",N(E390)+N(F390))</f>
        <v/>
      </c>
      <c r="H390" s="14" t="n"/>
      <c r="I390" s="9">
        <f>IF(G390="","",G390-N(H390))</f>
        <v/>
      </c>
      <c r="J390" s="12" t="n"/>
    </row>
    <row r="391">
      <c r="A391" s="12" t="n"/>
      <c r="B391" s="12" t="n"/>
      <c r="C391" s="12" t="n"/>
      <c r="D391" s="13" t="n"/>
      <c r="E391" s="14" t="n"/>
      <c r="F391" s="14" t="n"/>
      <c r="G391" s="9">
        <f>IF(AND(E391="",F391=""),"",N(E391)+N(F391))</f>
        <v/>
      </c>
      <c r="H391" s="14" t="n"/>
      <c r="I391" s="9">
        <f>IF(G391="","",G391-N(H391))</f>
        <v/>
      </c>
      <c r="J391" s="12" t="n"/>
    </row>
    <row r="392">
      <c r="A392" s="12" t="n"/>
      <c r="B392" s="12" t="n"/>
      <c r="C392" s="12" t="n"/>
      <c r="D392" s="13" t="n"/>
      <c r="E392" s="14" t="n"/>
      <c r="F392" s="14" t="n"/>
      <c r="G392" s="9">
        <f>IF(AND(E392="",F392=""),"",N(E392)+N(F392))</f>
        <v/>
      </c>
      <c r="H392" s="14" t="n"/>
      <c r="I392" s="9">
        <f>IF(G392="","",G392-N(H392))</f>
        <v/>
      </c>
      <c r="J392" s="12" t="n"/>
    </row>
    <row r="393">
      <c r="A393" s="12" t="n"/>
      <c r="B393" s="12" t="n"/>
      <c r="C393" s="12" t="n"/>
      <c r="D393" s="13" t="n"/>
      <c r="E393" s="14" t="n"/>
      <c r="F393" s="14" t="n"/>
      <c r="G393" s="9">
        <f>IF(AND(E393="",F393=""),"",N(E393)+N(F393))</f>
        <v/>
      </c>
      <c r="H393" s="14" t="n"/>
      <c r="I393" s="9">
        <f>IF(G393="","",G393-N(H393))</f>
        <v/>
      </c>
      <c r="J393" s="12" t="n"/>
    </row>
    <row r="394">
      <c r="A394" s="12" t="n"/>
      <c r="B394" s="12" t="n"/>
      <c r="C394" s="12" t="n"/>
      <c r="D394" s="13" t="n"/>
      <c r="E394" s="14" t="n"/>
      <c r="F394" s="14" t="n"/>
      <c r="G394" s="9">
        <f>IF(AND(E394="",F394=""),"",N(E394)+N(F394))</f>
        <v/>
      </c>
      <c r="H394" s="14" t="n"/>
      <c r="I394" s="9">
        <f>IF(G394="","",G394-N(H394))</f>
        <v/>
      </c>
      <c r="J394" s="12" t="n"/>
    </row>
    <row r="395">
      <c r="A395" s="12" t="n"/>
      <c r="B395" s="12" t="n"/>
      <c r="C395" s="12" t="n"/>
      <c r="D395" s="13" t="n"/>
      <c r="E395" s="14" t="n"/>
      <c r="F395" s="14" t="n"/>
      <c r="G395" s="9">
        <f>IF(AND(E395="",F395=""),"",N(E395)+N(F395))</f>
        <v/>
      </c>
      <c r="H395" s="14" t="n"/>
      <c r="I395" s="9">
        <f>IF(G395="","",G395-N(H395))</f>
        <v/>
      </c>
      <c r="J395" s="12" t="n"/>
    </row>
    <row r="396">
      <c r="A396" s="12" t="n"/>
      <c r="B396" s="12" t="n"/>
      <c r="C396" s="12" t="n"/>
      <c r="D396" s="13" t="n"/>
      <c r="E396" s="14" t="n"/>
      <c r="F396" s="14" t="n"/>
      <c r="G396" s="9">
        <f>IF(AND(E396="",F396=""),"",N(E396)+N(F396))</f>
        <v/>
      </c>
      <c r="H396" s="14" t="n"/>
      <c r="I396" s="9">
        <f>IF(G396="","",G396-N(H396))</f>
        <v/>
      </c>
      <c r="J396" s="12" t="n"/>
    </row>
    <row r="397">
      <c r="A397" s="12" t="n"/>
      <c r="B397" s="12" t="n"/>
      <c r="C397" s="12" t="n"/>
      <c r="D397" s="13" t="n"/>
      <c r="E397" s="14" t="n"/>
      <c r="F397" s="14" t="n"/>
      <c r="G397" s="9">
        <f>IF(AND(E397="",F397=""),"",N(E397)+N(F397))</f>
        <v/>
      </c>
      <c r="H397" s="14" t="n"/>
      <c r="I397" s="9">
        <f>IF(G397="","",G397-N(H397))</f>
        <v/>
      </c>
      <c r="J397" s="12" t="n"/>
    </row>
    <row r="398">
      <c r="A398" s="12" t="n"/>
      <c r="B398" s="12" t="n"/>
      <c r="C398" s="12" t="n"/>
      <c r="D398" s="13" t="n"/>
      <c r="E398" s="14" t="n"/>
      <c r="F398" s="14" t="n"/>
      <c r="G398" s="9">
        <f>IF(AND(E398="",F398=""),"",N(E398)+N(F398))</f>
        <v/>
      </c>
      <c r="H398" s="14" t="n"/>
      <c r="I398" s="9">
        <f>IF(G398="","",G398-N(H398))</f>
        <v/>
      </c>
      <c r="J398" s="12" t="n"/>
    </row>
    <row r="399">
      <c r="A399" s="12" t="n"/>
      <c r="B399" s="12" t="n"/>
      <c r="C399" s="12" t="n"/>
      <c r="D399" s="13" t="n"/>
      <c r="E399" s="14" t="n"/>
      <c r="F399" s="14" t="n"/>
      <c r="G399" s="9">
        <f>IF(AND(E399="",F399=""),"",N(E399)+N(F399))</f>
        <v/>
      </c>
      <c r="H399" s="14" t="n"/>
      <c r="I399" s="9">
        <f>IF(G399="","",G399-N(H399))</f>
        <v/>
      </c>
      <c r="J399" s="12" t="n"/>
    </row>
    <row r="400">
      <c r="A400" s="12" t="n"/>
      <c r="B400" s="12" t="n"/>
      <c r="C400" s="12" t="n"/>
      <c r="D400" s="13" t="n"/>
      <c r="E400" s="14" t="n"/>
      <c r="F400" s="14" t="n"/>
      <c r="G400" s="9">
        <f>IF(AND(E400="",F400=""),"",N(E400)+N(F400))</f>
        <v/>
      </c>
      <c r="H400" s="14" t="n"/>
      <c r="I400" s="9">
        <f>IF(G400="","",G400-N(H400))</f>
        <v/>
      </c>
      <c r="J400" s="12" t="n"/>
    </row>
    <row r="401">
      <c r="A401" s="12" t="n"/>
      <c r="B401" s="12" t="n"/>
      <c r="C401" s="12" t="n"/>
      <c r="D401" s="13" t="n"/>
      <c r="E401" s="14" t="n"/>
      <c r="F401" s="14" t="n"/>
      <c r="G401" s="9">
        <f>IF(AND(E401="",F401=""),"",N(E401)+N(F401))</f>
        <v/>
      </c>
      <c r="H401" s="14" t="n"/>
      <c r="I401" s="9">
        <f>IF(G401="","",G401-N(H401))</f>
        <v/>
      </c>
      <c r="J401" s="12" t="n"/>
    </row>
  </sheetData>
  <dataValidations count="1">
    <dataValidation sqref="C2:C4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2" customWidth="1" min="4" max="4"/>
    <col width="22" customWidth="1" min="5" max="5"/>
    <col width="14" customWidth="1" min="6" max="6"/>
    <col width="11" customWidth="1" min="7" max="7"/>
    <col width="22" customWidth="1" min="9" max="9"/>
    <col width="14" customWidth="1" min="10" max="10"/>
  </cols>
  <sheetData>
    <row r="1" ht="32" customHeight="1">
      <c r="A1" s="3" t="inlineStr">
        <is>
          <t>Class</t>
        </is>
      </c>
      <c r="B1" s="3" t="inlineStr">
        <is>
          <t>Readers enrolled</t>
        </is>
      </c>
      <c r="C1" s="3" t="inlineStr">
        <is>
          <t>Class minutes goal</t>
        </is>
      </c>
      <c r="D1" s="3" t="inlineStr">
        <is>
          <t>Home minutes (from Readers)</t>
        </is>
      </c>
      <c r="E1" s="3" t="inlineStr">
        <is>
          <t>In-class minutes (from tally)</t>
        </is>
      </c>
      <c r="F1" s="3" t="inlineStr">
        <is>
          <t>Total minutes</t>
        </is>
      </c>
      <c r="G1" s="3" t="inlineStr">
        <is>
          <t>% of goal</t>
        </is>
      </c>
      <c r="I1" s="4" t="inlineStr">
        <is>
          <t>Totals</t>
        </is>
      </c>
      <c r="J1" s="5" t="n"/>
    </row>
    <row r="2">
      <c r="A2" s="6" t="inlineStr">
        <is>
          <t>Room 12</t>
        </is>
      </c>
      <c r="B2" s="6" t="n">
        <v>24</v>
      </c>
      <c r="C2" s="6" t="n">
        <v>8000</v>
      </c>
      <c r="D2" s="16">
        <f>IF(A2="","",SUMIF(Readers!$B$2:$B$401,A2,Readers!$D$2:$D$401))</f>
        <v/>
      </c>
      <c r="E2" s="6" t="n">
        <v>1500</v>
      </c>
      <c r="F2" s="16">
        <f>IF(A2="","",N(D2)+N(E2))</f>
        <v/>
      </c>
      <c r="G2" s="17">
        <f>IF(OR(A2="",N(C2)=0),"",F2/C2)</f>
        <v/>
      </c>
      <c r="I2" s="10" t="inlineStr">
        <is>
          <t>Minutes goal</t>
        </is>
      </c>
      <c r="J2" s="11">
        <f>SUM(C2:C41)</f>
        <v/>
      </c>
    </row>
    <row r="3">
      <c r="A3" s="12" t="n"/>
      <c r="B3" s="12" t="n"/>
      <c r="C3" s="12" t="n"/>
      <c r="D3" s="16">
        <f>IF(A3="","",SUMIF(Readers!$B$2:$B$401,A3,Readers!$D$2:$D$401))</f>
        <v/>
      </c>
      <c r="E3" s="12" t="n"/>
      <c r="F3" s="16">
        <f>IF(A3="","",N(D3)+N(E3))</f>
        <v/>
      </c>
      <c r="G3" s="17">
        <f>IF(OR(A3="",N(C3)=0),"",F3/C3)</f>
        <v/>
      </c>
      <c r="I3" s="10" t="inlineStr">
        <is>
          <t>Total minutes</t>
        </is>
      </c>
      <c r="J3" s="11">
        <f>SUM(F2:F41)</f>
        <v/>
      </c>
    </row>
    <row r="4">
      <c r="A4" s="12" t="n"/>
      <c r="B4" s="12" t="n"/>
      <c r="C4" s="12" t="n"/>
      <c r="D4" s="16">
        <f>IF(A4="","",SUMIF(Readers!$B$2:$B$401,A4,Readers!$D$2:$D$401))</f>
        <v/>
      </c>
      <c r="E4" s="12" t="n"/>
      <c r="F4" s="16">
        <f>IF(A4="","",N(D4)+N(E4))</f>
        <v/>
      </c>
      <c r="G4" s="17">
        <f>IF(OR(A4="",N(C4)=0),"",F4/C4)</f>
        <v/>
      </c>
      <c r="I4" s="10" t="inlineStr">
        <is>
          <t>% of goal</t>
        </is>
      </c>
      <c r="J4" s="18">
        <f>IF(SUM(C2:C41)=0,"",SUM(F2:F41)/SUM(C2:C41))</f>
        <v/>
      </c>
    </row>
    <row r="5">
      <c r="A5" s="12" t="n"/>
      <c r="B5" s="12" t="n"/>
      <c r="C5" s="12" t="n"/>
      <c r="D5" s="16">
        <f>IF(A5="","",SUMIF(Readers!$B$2:$B$401,A5,Readers!$D$2:$D$401))</f>
        <v/>
      </c>
      <c r="E5" s="12" t="n"/>
      <c r="F5" s="16">
        <f>IF(A5="","",N(D5)+N(E5))</f>
        <v/>
      </c>
      <c r="G5" s="17">
        <f>IF(OR(A5="",N(C5)=0),"",F5/C5)</f>
        <v/>
      </c>
    </row>
    <row r="6">
      <c r="A6" s="12" t="n"/>
      <c r="B6" s="12" t="n"/>
      <c r="C6" s="12" t="n"/>
      <c r="D6" s="16">
        <f>IF(A6="","",SUMIF(Readers!$B$2:$B$401,A6,Readers!$D$2:$D$401))</f>
        <v/>
      </c>
      <c r="E6" s="12" t="n"/>
      <c r="F6" s="16">
        <f>IF(A6="","",N(D6)+N(E6))</f>
        <v/>
      </c>
      <c r="G6" s="17">
        <f>IF(OR(A6="",N(C6)=0),"",F6/C6)</f>
        <v/>
      </c>
    </row>
    <row r="7">
      <c r="A7" s="12" t="n"/>
      <c r="B7" s="12" t="n"/>
      <c r="C7" s="12" t="n"/>
      <c r="D7" s="16">
        <f>IF(A7="","",SUMIF(Readers!$B$2:$B$401,A7,Readers!$D$2:$D$401))</f>
        <v/>
      </c>
      <c r="E7" s="12" t="n"/>
      <c r="F7" s="16">
        <f>IF(A7="","",N(D7)+N(E7))</f>
        <v/>
      </c>
      <c r="G7" s="17">
        <f>IF(OR(A7="",N(C7)=0),"",F7/C7)</f>
        <v/>
      </c>
    </row>
    <row r="8">
      <c r="A8" s="12" t="n"/>
      <c r="B8" s="12" t="n"/>
      <c r="C8" s="12" t="n"/>
      <c r="D8" s="16">
        <f>IF(A8="","",SUMIF(Readers!$B$2:$B$401,A8,Readers!$D$2:$D$401))</f>
        <v/>
      </c>
      <c r="E8" s="12" t="n"/>
      <c r="F8" s="16">
        <f>IF(A8="","",N(D8)+N(E8))</f>
        <v/>
      </c>
      <c r="G8" s="17">
        <f>IF(OR(A8="",N(C8)=0),"",F8/C8)</f>
        <v/>
      </c>
    </row>
    <row r="9">
      <c r="A9" s="12" t="n"/>
      <c r="B9" s="12" t="n"/>
      <c r="C9" s="12" t="n"/>
      <c r="D9" s="16">
        <f>IF(A9="","",SUMIF(Readers!$B$2:$B$401,A9,Readers!$D$2:$D$401))</f>
        <v/>
      </c>
      <c r="E9" s="12" t="n"/>
      <c r="F9" s="16">
        <f>IF(A9="","",N(D9)+N(E9))</f>
        <v/>
      </c>
      <c r="G9" s="17">
        <f>IF(OR(A9="",N(C9)=0),"",F9/C9)</f>
        <v/>
      </c>
    </row>
    <row r="10">
      <c r="A10" s="12" t="n"/>
      <c r="B10" s="12" t="n"/>
      <c r="C10" s="12" t="n"/>
      <c r="D10" s="16">
        <f>IF(A10="","",SUMIF(Readers!$B$2:$B$401,A10,Readers!$D$2:$D$401))</f>
        <v/>
      </c>
      <c r="E10" s="12" t="n"/>
      <c r="F10" s="16">
        <f>IF(A10="","",N(D10)+N(E10))</f>
        <v/>
      </c>
      <c r="G10" s="17">
        <f>IF(OR(A10="",N(C10)=0),"",F10/C10)</f>
        <v/>
      </c>
    </row>
    <row r="11">
      <c r="A11" s="12" t="n"/>
      <c r="B11" s="12" t="n"/>
      <c r="C11" s="12" t="n"/>
      <c r="D11" s="16">
        <f>IF(A11="","",SUMIF(Readers!$B$2:$B$401,A11,Readers!$D$2:$D$401))</f>
        <v/>
      </c>
      <c r="E11" s="12" t="n"/>
      <c r="F11" s="16">
        <f>IF(A11="","",N(D11)+N(E11))</f>
        <v/>
      </c>
      <c r="G11" s="17">
        <f>IF(OR(A11="",N(C11)=0),"",F11/C11)</f>
        <v/>
      </c>
    </row>
    <row r="12">
      <c r="A12" s="12" t="n"/>
      <c r="B12" s="12" t="n"/>
      <c r="C12" s="12" t="n"/>
      <c r="D12" s="16">
        <f>IF(A12="","",SUMIF(Readers!$B$2:$B$401,A12,Readers!$D$2:$D$401))</f>
        <v/>
      </c>
      <c r="E12" s="12" t="n"/>
      <c r="F12" s="16">
        <f>IF(A12="","",N(D12)+N(E12))</f>
        <v/>
      </c>
      <c r="G12" s="17">
        <f>IF(OR(A12="",N(C12)=0),"",F12/C12)</f>
        <v/>
      </c>
    </row>
    <row r="13">
      <c r="A13" s="12" t="n"/>
      <c r="B13" s="12" t="n"/>
      <c r="C13" s="12" t="n"/>
      <c r="D13" s="16">
        <f>IF(A13="","",SUMIF(Readers!$B$2:$B$401,A13,Readers!$D$2:$D$401))</f>
        <v/>
      </c>
      <c r="E13" s="12" t="n"/>
      <c r="F13" s="16">
        <f>IF(A13="","",N(D13)+N(E13))</f>
        <v/>
      </c>
      <c r="G13" s="17">
        <f>IF(OR(A13="",N(C13)=0),"",F13/C13)</f>
        <v/>
      </c>
    </row>
    <row r="14">
      <c r="A14" s="12" t="n"/>
      <c r="B14" s="12" t="n"/>
      <c r="C14" s="12" t="n"/>
      <c r="D14" s="16">
        <f>IF(A14="","",SUMIF(Readers!$B$2:$B$401,A14,Readers!$D$2:$D$401))</f>
        <v/>
      </c>
      <c r="E14" s="12" t="n"/>
      <c r="F14" s="16">
        <f>IF(A14="","",N(D14)+N(E14))</f>
        <v/>
      </c>
      <c r="G14" s="17">
        <f>IF(OR(A14="",N(C14)=0),"",F14/C14)</f>
        <v/>
      </c>
    </row>
    <row r="15">
      <c r="A15" s="12" t="n"/>
      <c r="B15" s="12" t="n"/>
      <c r="C15" s="12" t="n"/>
      <c r="D15" s="16">
        <f>IF(A15="","",SUMIF(Readers!$B$2:$B$401,A15,Readers!$D$2:$D$401))</f>
        <v/>
      </c>
      <c r="E15" s="12" t="n"/>
      <c r="F15" s="16">
        <f>IF(A15="","",N(D15)+N(E15))</f>
        <v/>
      </c>
      <c r="G15" s="17">
        <f>IF(OR(A15="",N(C15)=0),"",F15/C15)</f>
        <v/>
      </c>
    </row>
    <row r="16">
      <c r="A16" s="12" t="n"/>
      <c r="B16" s="12" t="n"/>
      <c r="C16" s="12" t="n"/>
      <c r="D16" s="16">
        <f>IF(A16="","",SUMIF(Readers!$B$2:$B$401,A16,Readers!$D$2:$D$401))</f>
        <v/>
      </c>
      <c r="E16" s="12" t="n"/>
      <c r="F16" s="16">
        <f>IF(A16="","",N(D16)+N(E16))</f>
        <v/>
      </c>
      <c r="G16" s="17">
        <f>IF(OR(A16="",N(C16)=0),"",F16/C16)</f>
        <v/>
      </c>
    </row>
    <row r="17">
      <c r="A17" s="12" t="n"/>
      <c r="B17" s="12" t="n"/>
      <c r="C17" s="12" t="n"/>
      <c r="D17" s="16">
        <f>IF(A17="","",SUMIF(Readers!$B$2:$B$401,A17,Readers!$D$2:$D$401))</f>
        <v/>
      </c>
      <c r="E17" s="12" t="n"/>
      <c r="F17" s="16">
        <f>IF(A17="","",N(D17)+N(E17))</f>
        <v/>
      </c>
      <c r="G17" s="17">
        <f>IF(OR(A17="",N(C17)=0),"",F17/C17)</f>
        <v/>
      </c>
    </row>
    <row r="18">
      <c r="A18" s="12" t="n"/>
      <c r="B18" s="12" t="n"/>
      <c r="C18" s="12" t="n"/>
      <c r="D18" s="16">
        <f>IF(A18="","",SUMIF(Readers!$B$2:$B$401,A18,Readers!$D$2:$D$401))</f>
        <v/>
      </c>
      <c r="E18" s="12" t="n"/>
      <c r="F18" s="16">
        <f>IF(A18="","",N(D18)+N(E18))</f>
        <v/>
      </c>
      <c r="G18" s="17">
        <f>IF(OR(A18="",N(C18)=0),"",F18/C18)</f>
        <v/>
      </c>
    </row>
    <row r="19">
      <c r="A19" s="12" t="n"/>
      <c r="B19" s="12" t="n"/>
      <c r="C19" s="12" t="n"/>
      <c r="D19" s="16">
        <f>IF(A19="","",SUMIF(Readers!$B$2:$B$401,A19,Readers!$D$2:$D$401))</f>
        <v/>
      </c>
      <c r="E19" s="12" t="n"/>
      <c r="F19" s="16">
        <f>IF(A19="","",N(D19)+N(E19))</f>
        <v/>
      </c>
      <c r="G19" s="17">
        <f>IF(OR(A19="",N(C19)=0),"",F19/C19)</f>
        <v/>
      </c>
    </row>
    <row r="20">
      <c r="A20" s="12" t="n"/>
      <c r="B20" s="12" t="n"/>
      <c r="C20" s="12" t="n"/>
      <c r="D20" s="16">
        <f>IF(A20="","",SUMIF(Readers!$B$2:$B$401,A20,Readers!$D$2:$D$401))</f>
        <v/>
      </c>
      <c r="E20" s="12" t="n"/>
      <c r="F20" s="16">
        <f>IF(A20="","",N(D20)+N(E20))</f>
        <v/>
      </c>
      <c r="G20" s="17">
        <f>IF(OR(A20="",N(C20)=0),"",F20/C20)</f>
        <v/>
      </c>
    </row>
    <row r="21">
      <c r="A21" s="12" t="n"/>
      <c r="B21" s="12" t="n"/>
      <c r="C21" s="12" t="n"/>
      <c r="D21" s="16">
        <f>IF(A21="","",SUMIF(Readers!$B$2:$B$401,A21,Readers!$D$2:$D$401))</f>
        <v/>
      </c>
      <c r="E21" s="12" t="n"/>
      <c r="F21" s="16">
        <f>IF(A21="","",N(D21)+N(E21))</f>
        <v/>
      </c>
      <c r="G21" s="17">
        <f>IF(OR(A21="",N(C21)=0),"",F21/C21)</f>
        <v/>
      </c>
    </row>
    <row r="22">
      <c r="A22" s="12" t="n"/>
      <c r="B22" s="12" t="n"/>
      <c r="C22" s="12" t="n"/>
      <c r="D22" s="16">
        <f>IF(A22="","",SUMIF(Readers!$B$2:$B$401,A22,Readers!$D$2:$D$401))</f>
        <v/>
      </c>
      <c r="E22" s="12" t="n"/>
      <c r="F22" s="16">
        <f>IF(A22="","",N(D22)+N(E22))</f>
        <v/>
      </c>
      <c r="G22" s="17">
        <f>IF(OR(A22="",N(C22)=0),"",F22/C22)</f>
        <v/>
      </c>
    </row>
    <row r="23">
      <c r="A23" s="12" t="n"/>
      <c r="B23" s="12" t="n"/>
      <c r="C23" s="12" t="n"/>
      <c r="D23" s="16">
        <f>IF(A23="","",SUMIF(Readers!$B$2:$B$401,A23,Readers!$D$2:$D$401))</f>
        <v/>
      </c>
      <c r="E23" s="12" t="n"/>
      <c r="F23" s="16">
        <f>IF(A23="","",N(D23)+N(E23))</f>
        <v/>
      </c>
      <c r="G23" s="17">
        <f>IF(OR(A23="",N(C23)=0),"",F23/C23)</f>
        <v/>
      </c>
    </row>
    <row r="24">
      <c r="A24" s="12" t="n"/>
      <c r="B24" s="12" t="n"/>
      <c r="C24" s="12" t="n"/>
      <c r="D24" s="16">
        <f>IF(A24="","",SUMIF(Readers!$B$2:$B$401,A24,Readers!$D$2:$D$401))</f>
        <v/>
      </c>
      <c r="E24" s="12" t="n"/>
      <c r="F24" s="16">
        <f>IF(A24="","",N(D24)+N(E24))</f>
        <v/>
      </c>
      <c r="G24" s="17">
        <f>IF(OR(A24="",N(C24)=0),"",F24/C24)</f>
        <v/>
      </c>
    </row>
    <row r="25">
      <c r="A25" s="12" t="n"/>
      <c r="B25" s="12" t="n"/>
      <c r="C25" s="12" t="n"/>
      <c r="D25" s="16">
        <f>IF(A25="","",SUMIF(Readers!$B$2:$B$401,A25,Readers!$D$2:$D$401))</f>
        <v/>
      </c>
      <c r="E25" s="12" t="n"/>
      <c r="F25" s="16">
        <f>IF(A25="","",N(D25)+N(E25))</f>
        <v/>
      </c>
      <c r="G25" s="17">
        <f>IF(OR(A25="",N(C25)=0),"",F25/C25)</f>
        <v/>
      </c>
    </row>
    <row r="26">
      <c r="A26" s="12" t="n"/>
      <c r="B26" s="12" t="n"/>
      <c r="C26" s="12" t="n"/>
      <c r="D26" s="16">
        <f>IF(A26="","",SUMIF(Readers!$B$2:$B$401,A26,Readers!$D$2:$D$401))</f>
        <v/>
      </c>
      <c r="E26" s="12" t="n"/>
      <c r="F26" s="16">
        <f>IF(A26="","",N(D26)+N(E26))</f>
        <v/>
      </c>
      <c r="G26" s="17">
        <f>IF(OR(A26="",N(C26)=0),"",F26/C26)</f>
        <v/>
      </c>
    </row>
    <row r="27">
      <c r="A27" s="12" t="n"/>
      <c r="B27" s="12" t="n"/>
      <c r="C27" s="12" t="n"/>
      <c r="D27" s="16">
        <f>IF(A27="","",SUMIF(Readers!$B$2:$B$401,A27,Readers!$D$2:$D$401))</f>
        <v/>
      </c>
      <c r="E27" s="12" t="n"/>
      <c r="F27" s="16">
        <f>IF(A27="","",N(D27)+N(E27))</f>
        <v/>
      </c>
      <c r="G27" s="17">
        <f>IF(OR(A27="",N(C27)=0),"",F27/C27)</f>
        <v/>
      </c>
    </row>
    <row r="28">
      <c r="A28" s="12" t="n"/>
      <c r="B28" s="12" t="n"/>
      <c r="C28" s="12" t="n"/>
      <c r="D28" s="16">
        <f>IF(A28="","",SUMIF(Readers!$B$2:$B$401,A28,Readers!$D$2:$D$401))</f>
        <v/>
      </c>
      <c r="E28" s="12" t="n"/>
      <c r="F28" s="16">
        <f>IF(A28="","",N(D28)+N(E28))</f>
        <v/>
      </c>
      <c r="G28" s="17">
        <f>IF(OR(A28="",N(C28)=0),"",F28/C28)</f>
        <v/>
      </c>
    </row>
    <row r="29">
      <c r="A29" s="12" t="n"/>
      <c r="B29" s="12" t="n"/>
      <c r="C29" s="12" t="n"/>
      <c r="D29" s="16">
        <f>IF(A29="","",SUMIF(Readers!$B$2:$B$401,A29,Readers!$D$2:$D$401))</f>
        <v/>
      </c>
      <c r="E29" s="12" t="n"/>
      <c r="F29" s="16">
        <f>IF(A29="","",N(D29)+N(E29))</f>
        <v/>
      </c>
      <c r="G29" s="17">
        <f>IF(OR(A29="",N(C29)=0),"",F29/C29)</f>
        <v/>
      </c>
    </row>
    <row r="30">
      <c r="A30" s="12" t="n"/>
      <c r="B30" s="12" t="n"/>
      <c r="C30" s="12" t="n"/>
      <c r="D30" s="16">
        <f>IF(A30="","",SUMIF(Readers!$B$2:$B$401,A30,Readers!$D$2:$D$401))</f>
        <v/>
      </c>
      <c r="E30" s="12" t="n"/>
      <c r="F30" s="16">
        <f>IF(A30="","",N(D30)+N(E30))</f>
        <v/>
      </c>
      <c r="G30" s="17">
        <f>IF(OR(A30="",N(C30)=0),"",F30/C30)</f>
        <v/>
      </c>
    </row>
    <row r="31">
      <c r="A31" s="12" t="n"/>
      <c r="B31" s="12" t="n"/>
      <c r="C31" s="12" t="n"/>
      <c r="D31" s="16">
        <f>IF(A31="","",SUMIF(Readers!$B$2:$B$401,A31,Readers!$D$2:$D$401))</f>
        <v/>
      </c>
      <c r="E31" s="12" t="n"/>
      <c r="F31" s="16">
        <f>IF(A31="","",N(D31)+N(E31))</f>
        <v/>
      </c>
      <c r="G31" s="17">
        <f>IF(OR(A31="",N(C31)=0),"",F31/C31)</f>
        <v/>
      </c>
    </row>
    <row r="32">
      <c r="A32" s="12" t="n"/>
      <c r="B32" s="12" t="n"/>
      <c r="C32" s="12" t="n"/>
      <c r="D32" s="16">
        <f>IF(A32="","",SUMIF(Readers!$B$2:$B$401,A32,Readers!$D$2:$D$401))</f>
        <v/>
      </c>
      <c r="E32" s="12" t="n"/>
      <c r="F32" s="16">
        <f>IF(A32="","",N(D32)+N(E32))</f>
        <v/>
      </c>
      <c r="G32" s="17">
        <f>IF(OR(A32="",N(C32)=0),"",F32/C32)</f>
        <v/>
      </c>
    </row>
    <row r="33">
      <c r="A33" s="12" t="n"/>
      <c r="B33" s="12" t="n"/>
      <c r="C33" s="12" t="n"/>
      <c r="D33" s="16">
        <f>IF(A33="","",SUMIF(Readers!$B$2:$B$401,A33,Readers!$D$2:$D$401))</f>
        <v/>
      </c>
      <c r="E33" s="12" t="n"/>
      <c r="F33" s="16">
        <f>IF(A33="","",N(D33)+N(E33))</f>
        <v/>
      </c>
      <c r="G33" s="17">
        <f>IF(OR(A33="",N(C33)=0),"",F33/C33)</f>
        <v/>
      </c>
    </row>
    <row r="34">
      <c r="A34" s="12" t="n"/>
      <c r="B34" s="12" t="n"/>
      <c r="C34" s="12" t="n"/>
      <c r="D34" s="16">
        <f>IF(A34="","",SUMIF(Readers!$B$2:$B$401,A34,Readers!$D$2:$D$401))</f>
        <v/>
      </c>
      <c r="E34" s="12" t="n"/>
      <c r="F34" s="16">
        <f>IF(A34="","",N(D34)+N(E34))</f>
        <v/>
      </c>
      <c r="G34" s="17">
        <f>IF(OR(A34="",N(C34)=0),"",F34/C34)</f>
        <v/>
      </c>
    </row>
    <row r="35">
      <c r="A35" s="12" t="n"/>
      <c r="B35" s="12" t="n"/>
      <c r="C35" s="12" t="n"/>
      <c r="D35" s="16">
        <f>IF(A35="","",SUMIF(Readers!$B$2:$B$401,A35,Readers!$D$2:$D$401))</f>
        <v/>
      </c>
      <c r="E35" s="12" t="n"/>
      <c r="F35" s="16">
        <f>IF(A35="","",N(D35)+N(E35))</f>
        <v/>
      </c>
      <c r="G35" s="17">
        <f>IF(OR(A35="",N(C35)=0),"",F35/C35)</f>
        <v/>
      </c>
    </row>
    <row r="36">
      <c r="A36" s="12" t="n"/>
      <c r="B36" s="12" t="n"/>
      <c r="C36" s="12" t="n"/>
      <c r="D36" s="16">
        <f>IF(A36="","",SUMIF(Readers!$B$2:$B$401,A36,Readers!$D$2:$D$401))</f>
        <v/>
      </c>
      <c r="E36" s="12" t="n"/>
      <c r="F36" s="16">
        <f>IF(A36="","",N(D36)+N(E36))</f>
        <v/>
      </c>
      <c r="G36" s="17">
        <f>IF(OR(A36="",N(C36)=0),"",F36/C36)</f>
        <v/>
      </c>
    </row>
    <row r="37">
      <c r="A37" s="12" t="n"/>
      <c r="B37" s="12" t="n"/>
      <c r="C37" s="12" t="n"/>
      <c r="D37" s="16">
        <f>IF(A37="","",SUMIF(Readers!$B$2:$B$401,A37,Readers!$D$2:$D$401))</f>
        <v/>
      </c>
      <c r="E37" s="12" t="n"/>
      <c r="F37" s="16">
        <f>IF(A37="","",N(D37)+N(E37))</f>
        <v/>
      </c>
      <c r="G37" s="17">
        <f>IF(OR(A37="",N(C37)=0),"",F37/C37)</f>
        <v/>
      </c>
    </row>
    <row r="38">
      <c r="A38" s="12" t="n"/>
      <c r="B38" s="12" t="n"/>
      <c r="C38" s="12" t="n"/>
      <c r="D38" s="16">
        <f>IF(A38="","",SUMIF(Readers!$B$2:$B$401,A38,Readers!$D$2:$D$401))</f>
        <v/>
      </c>
      <c r="E38" s="12" t="n"/>
      <c r="F38" s="16">
        <f>IF(A38="","",N(D38)+N(E38))</f>
        <v/>
      </c>
      <c r="G38" s="17">
        <f>IF(OR(A38="",N(C38)=0),"",F38/C38)</f>
        <v/>
      </c>
    </row>
    <row r="39">
      <c r="A39" s="12" t="n"/>
      <c r="B39" s="12" t="n"/>
      <c r="C39" s="12" t="n"/>
      <c r="D39" s="16">
        <f>IF(A39="","",SUMIF(Readers!$B$2:$B$401,A39,Readers!$D$2:$D$401))</f>
        <v/>
      </c>
      <c r="E39" s="12" t="n"/>
      <c r="F39" s="16">
        <f>IF(A39="","",N(D39)+N(E39))</f>
        <v/>
      </c>
      <c r="G39" s="17">
        <f>IF(OR(A39="",N(C39)=0),"",F39/C39)</f>
        <v/>
      </c>
    </row>
    <row r="40">
      <c r="A40" s="12" t="n"/>
      <c r="B40" s="12" t="n"/>
      <c r="C40" s="12" t="n"/>
      <c r="D40" s="16">
        <f>IF(A40="","",SUMIF(Readers!$B$2:$B$401,A40,Readers!$D$2:$D$401))</f>
        <v/>
      </c>
      <c r="E40" s="12" t="n"/>
      <c r="F40" s="16">
        <f>IF(A40="","",N(D40)+N(E40))</f>
        <v/>
      </c>
      <c r="G40" s="17">
        <f>IF(OR(A40="",N(C40)=0),"",F40/C40)</f>
        <v/>
      </c>
    </row>
    <row r="41">
      <c r="A41" s="12" t="n"/>
      <c r="B41" s="12" t="n"/>
      <c r="C41" s="12" t="n"/>
      <c r="D41" s="16">
        <f>IF(A41="","",SUMIF(Readers!$B$2:$B$401,A41,Readers!$D$2:$D$401))</f>
        <v/>
      </c>
      <c r="E41" s="12" t="n"/>
      <c r="F41" s="16">
        <f>IF(A41="","",N(D41)+N(E41))</f>
        <v/>
      </c>
      <c r="G41" s="17">
        <f>IF(OR(A41="",N(C41)=0),"",F41/C41)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4" customWidth="1" min="4" max="4"/>
    <col width="14" customWidth="1" min="5" max="5"/>
    <col width="14" customWidth="1" min="6" max="6"/>
    <col width="15" customWidth="1" min="7" max="7"/>
    <col width="13" customWidth="1" min="8" max="8"/>
    <col width="18" customWidth="1" min="9" max="9"/>
    <col width="30" customWidth="1" min="11" max="11"/>
    <col width="16" customWidth="1" min="12" max="12"/>
  </cols>
  <sheetData>
    <row r="1" ht="32" customHeight="1">
      <c r="A1" s="3" t="inlineStr">
        <is>
          <t>Reader (as on Readers tab)</t>
        </is>
      </c>
      <c r="B1" s="3" t="inlineStr">
        <is>
          <t>Supporter (initials)</t>
        </is>
      </c>
      <c r="C1" s="3" t="inlineStr">
        <is>
          <t>Flat gift ($)</t>
        </is>
      </c>
      <c r="D1" s="3" t="inlineStr">
        <is>
          <t>Rate per minute ($)</t>
        </is>
      </c>
      <c r="E1" s="3" t="inlineStr">
        <is>
          <t>Cap ($, blank = none)</t>
        </is>
      </c>
      <c r="F1" s="3" t="inlineStr">
        <is>
          <t>Reader's home minutes</t>
        </is>
      </c>
      <c r="G1" s="3" t="inlineStr">
        <is>
          <t>Per-minute owed ($)</t>
        </is>
      </c>
      <c r="H1" s="3" t="inlineStr">
        <is>
          <t>Total owed ($)</t>
        </is>
      </c>
      <c r="I1" s="3" t="inlineStr">
        <is>
          <t>Reader's per-minute total ($)</t>
        </is>
      </c>
      <c r="K1" s="4" t="inlineStr">
        <is>
          <t>Totals</t>
        </is>
      </c>
      <c r="L1" s="5" t="n"/>
    </row>
    <row r="2">
      <c r="A2" s="6" t="inlineStr">
        <is>
          <t>A.B. (example)</t>
        </is>
      </c>
      <c r="B2" s="6" t="inlineStr">
        <is>
          <t>G.M.</t>
        </is>
      </c>
      <c r="C2" s="8" t="n"/>
      <c r="D2" s="19" t="n">
        <v>0.05</v>
      </c>
      <c r="E2" s="8" t="n"/>
      <c r="F2" s="16">
        <f>IF(A2="","",SUMIF(Readers!$A$2:$A$401,A2,Readers!$D$2:$D$401))</f>
        <v/>
      </c>
      <c r="G2" s="9">
        <f>IF(OR(A2="",D2=""),"",IF(E2="",D2*N(F2),MIN(D2*N(F2),E2)))</f>
        <v/>
      </c>
      <c r="H2" s="9">
        <f>IF(A2="","",N(C2)+N(G2))</f>
        <v/>
      </c>
      <c r="I2" s="9">
        <f>IF(A2="","",SUMIF($A$2:$A$1001,A2,$G$2:$G$1001))</f>
        <v/>
      </c>
      <c r="K2" s="10" t="inlineStr">
        <is>
          <t>Supporters listed</t>
        </is>
      </c>
      <c r="L2" s="11">
        <f>COUNTA(B2:B1001)</f>
        <v/>
      </c>
    </row>
    <row r="3">
      <c r="A3" s="6" t="inlineStr">
        <is>
          <t>A.B. (example)</t>
        </is>
      </c>
      <c r="B3" s="6" t="inlineStr">
        <is>
          <t>K.L.</t>
        </is>
      </c>
      <c r="C3" s="8" t="n">
        <v>45</v>
      </c>
      <c r="D3" s="8" t="n"/>
      <c r="E3" s="8" t="n"/>
      <c r="F3" s="16">
        <f>IF(A3="","",SUMIF(Readers!$A$2:$A$401,A3,Readers!$D$2:$D$401))</f>
        <v/>
      </c>
      <c r="G3" s="9">
        <f>IF(OR(A3="",D3=""),"",IF(E3="",D3*N(F3),MIN(D3*N(F3),E3)))</f>
        <v/>
      </c>
      <c r="H3" s="9">
        <f>IF(A3="","",N(C3)+N(G3))</f>
        <v/>
      </c>
      <c r="I3" s="9">
        <f>IF(A3="","",SUMIF($A$2:$A$1001,A3,$G$2:$G$1001))</f>
        <v/>
      </c>
      <c r="K3" s="10" t="inlineStr">
        <is>
          <t>Flat gifts</t>
        </is>
      </c>
      <c r="L3" s="15">
        <f>SUM(C2:C1001)</f>
        <v/>
      </c>
    </row>
    <row r="4">
      <c r="A4" s="12" t="n"/>
      <c r="B4" s="12" t="n"/>
      <c r="C4" s="14" t="n"/>
      <c r="D4" s="14" t="n"/>
      <c r="E4" s="14" t="n"/>
      <c r="F4" s="16">
        <f>IF(A4="","",SUMIF(Readers!$A$2:$A$401,A4,Readers!$D$2:$D$401))</f>
        <v/>
      </c>
      <c r="G4" s="9">
        <f>IF(OR(A4="",D4=""),"",IF(E4="",D4*N(F4),MIN(D4*N(F4),E4)))</f>
        <v/>
      </c>
      <c r="H4" s="9">
        <f>IF(A4="","",N(C4)+N(G4))</f>
        <v/>
      </c>
      <c r="I4" s="9">
        <f>IF(A4="","",SUMIF($A$2:$A$1001,A4,$G$2:$G$1001))</f>
        <v/>
      </c>
      <c r="K4" s="10" t="inlineStr">
        <is>
          <t>Per-minute owed after caps</t>
        </is>
      </c>
      <c r="L4" s="15">
        <f>SUM(G2:G1001)</f>
        <v/>
      </c>
    </row>
    <row r="5">
      <c r="A5" s="12" t="n"/>
      <c r="B5" s="12" t="n"/>
      <c r="C5" s="14" t="n"/>
      <c r="D5" s="14" t="n"/>
      <c r="E5" s="14" t="n"/>
      <c r="F5" s="16">
        <f>IF(A5="","",SUMIF(Readers!$A$2:$A$401,A5,Readers!$D$2:$D$401))</f>
        <v/>
      </c>
      <c r="G5" s="9">
        <f>IF(OR(A5="",D5=""),"",IF(E5="",D5*N(F5),MIN(D5*N(F5),E5)))</f>
        <v/>
      </c>
      <c r="H5" s="9">
        <f>IF(A5="","",N(C5)+N(G5))</f>
        <v/>
      </c>
      <c r="I5" s="9">
        <f>IF(A5="","",SUMIF($A$2:$A$1001,A5,$G$2:$G$1001))</f>
        <v/>
      </c>
      <c r="K5" s="10" t="inlineStr">
        <is>
          <t>Total owed</t>
        </is>
      </c>
      <c r="L5" s="15">
        <f>SUM(H2:H1001)</f>
        <v/>
      </c>
    </row>
    <row r="6">
      <c r="A6" s="12" t="n"/>
      <c r="B6" s="12" t="n"/>
      <c r="C6" s="14" t="n"/>
      <c r="D6" s="14" t="n"/>
      <c r="E6" s="14" t="n"/>
      <c r="F6" s="16">
        <f>IF(A6="","",SUMIF(Readers!$A$2:$A$401,A6,Readers!$D$2:$D$401))</f>
        <v/>
      </c>
      <c r="G6" s="9">
        <f>IF(OR(A6="",D6=""),"",IF(E6="",D6*N(F6),MIN(D6*N(F6),E6)))</f>
        <v/>
      </c>
      <c r="H6" s="9">
        <f>IF(A6="","",N(C6)+N(G6))</f>
        <v/>
      </c>
      <c r="I6" s="9">
        <f>IF(A6="","",SUMIF($A$2:$A$1001,A6,$G$2:$G$1001))</f>
        <v/>
      </c>
    </row>
    <row r="7">
      <c r="A7" s="12" t="n"/>
      <c r="B7" s="12" t="n"/>
      <c r="C7" s="14" t="n"/>
      <c r="D7" s="14" t="n"/>
      <c r="E7" s="14" t="n"/>
      <c r="F7" s="16">
        <f>IF(A7="","",SUMIF(Readers!$A$2:$A$401,A7,Readers!$D$2:$D$401))</f>
        <v/>
      </c>
      <c r="G7" s="9">
        <f>IF(OR(A7="",D7=""),"",IF(E7="",D7*N(F7),MIN(D7*N(F7),E7)))</f>
        <v/>
      </c>
      <c r="H7" s="9">
        <f>IF(A7="","",N(C7)+N(G7))</f>
        <v/>
      </c>
      <c r="I7" s="9">
        <f>IF(A7="","",SUMIF($A$2:$A$1001,A7,$G$2:$G$1001))</f>
        <v/>
      </c>
    </row>
    <row r="8">
      <c r="A8" s="12" t="n"/>
      <c r="B8" s="12" t="n"/>
      <c r="C8" s="14" t="n"/>
      <c r="D8" s="14" t="n"/>
      <c r="E8" s="14" t="n"/>
      <c r="F8" s="16">
        <f>IF(A8="","",SUMIF(Readers!$A$2:$A$401,A8,Readers!$D$2:$D$401))</f>
        <v/>
      </c>
      <c r="G8" s="9">
        <f>IF(OR(A8="",D8=""),"",IF(E8="",D8*N(F8),MIN(D8*N(F8),E8)))</f>
        <v/>
      </c>
      <c r="H8" s="9">
        <f>IF(A8="","",N(C8)+N(G8))</f>
        <v/>
      </c>
      <c r="I8" s="9">
        <f>IF(A8="","",SUMIF($A$2:$A$1001,A8,$G$2:$G$1001))</f>
        <v/>
      </c>
    </row>
    <row r="9">
      <c r="A9" s="12" t="n"/>
      <c r="B9" s="12" t="n"/>
      <c r="C9" s="14" t="n"/>
      <c r="D9" s="14" t="n"/>
      <c r="E9" s="14" t="n"/>
      <c r="F9" s="16">
        <f>IF(A9="","",SUMIF(Readers!$A$2:$A$401,A9,Readers!$D$2:$D$401))</f>
        <v/>
      </c>
      <c r="G9" s="9">
        <f>IF(OR(A9="",D9=""),"",IF(E9="",D9*N(F9),MIN(D9*N(F9),E9)))</f>
        <v/>
      </c>
      <c r="H9" s="9">
        <f>IF(A9="","",N(C9)+N(G9))</f>
        <v/>
      </c>
      <c r="I9" s="9">
        <f>IF(A9="","",SUMIF($A$2:$A$1001,A9,$G$2:$G$1001))</f>
        <v/>
      </c>
    </row>
    <row r="10">
      <c r="A10" s="12" t="n"/>
      <c r="B10" s="12" t="n"/>
      <c r="C10" s="14" t="n"/>
      <c r="D10" s="14" t="n"/>
      <c r="E10" s="14" t="n"/>
      <c r="F10" s="16">
        <f>IF(A10="","",SUMIF(Readers!$A$2:$A$401,A10,Readers!$D$2:$D$401))</f>
        <v/>
      </c>
      <c r="G10" s="9">
        <f>IF(OR(A10="",D10=""),"",IF(E10="",D10*N(F10),MIN(D10*N(F10),E10)))</f>
        <v/>
      </c>
      <c r="H10" s="9">
        <f>IF(A10="","",N(C10)+N(G10))</f>
        <v/>
      </c>
      <c r="I10" s="9">
        <f>IF(A10="","",SUMIF($A$2:$A$1001,A10,$G$2:$G$1001))</f>
        <v/>
      </c>
    </row>
    <row r="11">
      <c r="A11" s="12" t="n"/>
      <c r="B11" s="12" t="n"/>
      <c r="C11" s="14" t="n"/>
      <c r="D11" s="14" t="n"/>
      <c r="E11" s="14" t="n"/>
      <c r="F11" s="16">
        <f>IF(A11="","",SUMIF(Readers!$A$2:$A$401,A11,Readers!$D$2:$D$401))</f>
        <v/>
      </c>
      <c r="G11" s="9">
        <f>IF(OR(A11="",D11=""),"",IF(E11="",D11*N(F11),MIN(D11*N(F11),E11)))</f>
        <v/>
      </c>
      <c r="H11" s="9">
        <f>IF(A11="","",N(C11)+N(G11))</f>
        <v/>
      </c>
      <c r="I11" s="9">
        <f>IF(A11="","",SUMIF($A$2:$A$1001,A11,$G$2:$G$1001))</f>
        <v/>
      </c>
    </row>
    <row r="12">
      <c r="A12" s="12" t="n"/>
      <c r="B12" s="12" t="n"/>
      <c r="C12" s="14" t="n"/>
      <c r="D12" s="14" t="n"/>
      <c r="E12" s="14" t="n"/>
      <c r="F12" s="16">
        <f>IF(A12="","",SUMIF(Readers!$A$2:$A$401,A12,Readers!$D$2:$D$401))</f>
        <v/>
      </c>
      <c r="G12" s="9">
        <f>IF(OR(A12="",D12=""),"",IF(E12="",D12*N(F12),MIN(D12*N(F12),E12)))</f>
        <v/>
      </c>
      <c r="H12" s="9">
        <f>IF(A12="","",N(C12)+N(G12))</f>
        <v/>
      </c>
      <c r="I12" s="9">
        <f>IF(A12="","",SUMIF($A$2:$A$1001,A12,$G$2:$G$1001))</f>
        <v/>
      </c>
    </row>
    <row r="13">
      <c r="A13" s="12" t="n"/>
      <c r="B13" s="12" t="n"/>
      <c r="C13" s="14" t="n"/>
      <c r="D13" s="14" t="n"/>
      <c r="E13" s="14" t="n"/>
      <c r="F13" s="16">
        <f>IF(A13="","",SUMIF(Readers!$A$2:$A$401,A13,Readers!$D$2:$D$401))</f>
        <v/>
      </c>
      <c r="G13" s="9">
        <f>IF(OR(A13="",D13=""),"",IF(E13="",D13*N(F13),MIN(D13*N(F13),E13)))</f>
        <v/>
      </c>
      <c r="H13" s="9">
        <f>IF(A13="","",N(C13)+N(G13))</f>
        <v/>
      </c>
      <c r="I13" s="9">
        <f>IF(A13="","",SUMIF($A$2:$A$1001,A13,$G$2:$G$1001))</f>
        <v/>
      </c>
    </row>
    <row r="14">
      <c r="A14" s="12" t="n"/>
      <c r="B14" s="12" t="n"/>
      <c r="C14" s="14" t="n"/>
      <c r="D14" s="14" t="n"/>
      <c r="E14" s="14" t="n"/>
      <c r="F14" s="16">
        <f>IF(A14="","",SUMIF(Readers!$A$2:$A$401,A14,Readers!$D$2:$D$401))</f>
        <v/>
      </c>
      <c r="G14" s="9">
        <f>IF(OR(A14="",D14=""),"",IF(E14="",D14*N(F14),MIN(D14*N(F14),E14)))</f>
        <v/>
      </c>
      <c r="H14" s="9">
        <f>IF(A14="","",N(C14)+N(G14))</f>
        <v/>
      </c>
      <c r="I14" s="9">
        <f>IF(A14="","",SUMIF($A$2:$A$1001,A14,$G$2:$G$1001))</f>
        <v/>
      </c>
    </row>
    <row r="15">
      <c r="A15" s="12" t="n"/>
      <c r="B15" s="12" t="n"/>
      <c r="C15" s="14" t="n"/>
      <c r="D15" s="14" t="n"/>
      <c r="E15" s="14" t="n"/>
      <c r="F15" s="16">
        <f>IF(A15="","",SUMIF(Readers!$A$2:$A$401,A15,Readers!$D$2:$D$401))</f>
        <v/>
      </c>
      <c r="G15" s="9">
        <f>IF(OR(A15="",D15=""),"",IF(E15="",D15*N(F15),MIN(D15*N(F15),E15)))</f>
        <v/>
      </c>
      <c r="H15" s="9">
        <f>IF(A15="","",N(C15)+N(G15))</f>
        <v/>
      </c>
      <c r="I15" s="9">
        <f>IF(A15="","",SUMIF($A$2:$A$1001,A15,$G$2:$G$1001))</f>
        <v/>
      </c>
    </row>
    <row r="16">
      <c r="A16" s="12" t="n"/>
      <c r="B16" s="12" t="n"/>
      <c r="C16" s="14" t="n"/>
      <c r="D16" s="14" t="n"/>
      <c r="E16" s="14" t="n"/>
      <c r="F16" s="16">
        <f>IF(A16="","",SUMIF(Readers!$A$2:$A$401,A16,Readers!$D$2:$D$401))</f>
        <v/>
      </c>
      <c r="G16" s="9">
        <f>IF(OR(A16="",D16=""),"",IF(E16="",D16*N(F16),MIN(D16*N(F16),E16)))</f>
        <v/>
      </c>
      <c r="H16" s="9">
        <f>IF(A16="","",N(C16)+N(G16))</f>
        <v/>
      </c>
      <c r="I16" s="9">
        <f>IF(A16="","",SUMIF($A$2:$A$1001,A16,$G$2:$G$1001))</f>
        <v/>
      </c>
    </row>
    <row r="17">
      <c r="A17" s="12" t="n"/>
      <c r="B17" s="12" t="n"/>
      <c r="C17" s="14" t="n"/>
      <c r="D17" s="14" t="n"/>
      <c r="E17" s="14" t="n"/>
      <c r="F17" s="16">
        <f>IF(A17="","",SUMIF(Readers!$A$2:$A$401,A17,Readers!$D$2:$D$401))</f>
        <v/>
      </c>
      <c r="G17" s="9">
        <f>IF(OR(A17="",D17=""),"",IF(E17="",D17*N(F17),MIN(D17*N(F17),E17)))</f>
        <v/>
      </c>
      <c r="H17" s="9">
        <f>IF(A17="","",N(C17)+N(G17))</f>
        <v/>
      </c>
      <c r="I17" s="9">
        <f>IF(A17="","",SUMIF($A$2:$A$1001,A17,$G$2:$G$1001))</f>
        <v/>
      </c>
    </row>
    <row r="18">
      <c r="A18" s="12" t="n"/>
      <c r="B18" s="12" t="n"/>
      <c r="C18" s="14" t="n"/>
      <c r="D18" s="14" t="n"/>
      <c r="E18" s="14" t="n"/>
      <c r="F18" s="16">
        <f>IF(A18="","",SUMIF(Readers!$A$2:$A$401,A18,Readers!$D$2:$D$401))</f>
        <v/>
      </c>
      <c r="G18" s="9">
        <f>IF(OR(A18="",D18=""),"",IF(E18="",D18*N(F18),MIN(D18*N(F18),E18)))</f>
        <v/>
      </c>
      <c r="H18" s="9">
        <f>IF(A18="","",N(C18)+N(G18))</f>
        <v/>
      </c>
      <c r="I18" s="9">
        <f>IF(A18="","",SUMIF($A$2:$A$1001,A18,$G$2:$G$1001))</f>
        <v/>
      </c>
    </row>
    <row r="19">
      <c r="A19" s="12" t="n"/>
      <c r="B19" s="12" t="n"/>
      <c r="C19" s="14" t="n"/>
      <c r="D19" s="14" t="n"/>
      <c r="E19" s="14" t="n"/>
      <c r="F19" s="16">
        <f>IF(A19="","",SUMIF(Readers!$A$2:$A$401,A19,Readers!$D$2:$D$401))</f>
        <v/>
      </c>
      <c r="G19" s="9">
        <f>IF(OR(A19="",D19=""),"",IF(E19="",D19*N(F19),MIN(D19*N(F19),E19)))</f>
        <v/>
      </c>
      <c r="H19" s="9">
        <f>IF(A19="","",N(C19)+N(G19))</f>
        <v/>
      </c>
      <c r="I19" s="9">
        <f>IF(A19="","",SUMIF($A$2:$A$1001,A19,$G$2:$G$1001))</f>
        <v/>
      </c>
    </row>
    <row r="20">
      <c r="A20" s="12" t="n"/>
      <c r="B20" s="12" t="n"/>
      <c r="C20" s="14" t="n"/>
      <c r="D20" s="14" t="n"/>
      <c r="E20" s="14" t="n"/>
      <c r="F20" s="16">
        <f>IF(A20="","",SUMIF(Readers!$A$2:$A$401,A20,Readers!$D$2:$D$401))</f>
        <v/>
      </c>
      <c r="G20" s="9">
        <f>IF(OR(A20="",D20=""),"",IF(E20="",D20*N(F20),MIN(D20*N(F20),E20)))</f>
        <v/>
      </c>
      <c r="H20" s="9">
        <f>IF(A20="","",N(C20)+N(G20))</f>
        <v/>
      </c>
      <c r="I20" s="9">
        <f>IF(A20="","",SUMIF($A$2:$A$1001,A20,$G$2:$G$1001))</f>
        <v/>
      </c>
    </row>
    <row r="21">
      <c r="A21" s="12" t="n"/>
      <c r="B21" s="12" t="n"/>
      <c r="C21" s="14" t="n"/>
      <c r="D21" s="14" t="n"/>
      <c r="E21" s="14" t="n"/>
      <c r="F21" s="16">
        <f>IF(A21="","",SUMIF(Readers!$A$2:$A$401,A21,Readers!$D$2:$D$401))</f>
        <v/>
      </c>
      <c r="G21" s="9">
        <f>IF(OR(A21="",D21=""),"",IF(E21="",D21*N(F21),MIN(D21*N(F21),E21)))</f>
        <v/>
      </c>
      <c r="H21" s="9">
        <f>IF(A21="","",N(C21)+N(G21))</f>
        <v/>
      </c>
      <c r="I21" s="9">
        <f>IF(A21="","",SUMIF($A$2:$A$1001,A21,$G$2:$G$1001))</f>
        <v/>
      </c>
    </row>
    <row r="22">
      <c r="A22" s="12" t="n"/>
      <c r="B22" s="12" t="n"/>
      <c r="C22" s="14" t="n"/>
      <c r="D22" s="14" t="n"/>
      <c r="E22" s="14" t="n"/>
      <c r="F22" s="16">
        <f>IF(A22="","",SUMIF(Readers!$A$2:$A$401,A22,Readers!$D$2:$D$401))</f>
        <v/>
      </c>
      <c r="G22" s="9">
        <f>IF(OR(A22="",D22=""),"",IF(E22="",D22*N(F22),MIN(D22*N(F22),E22)))</f>
        <v/>
      </c>
      <c r="H22" s="9">
        <f>IF(A22="","",N(C22)+N(G22))</f>
        <v/>
      </c>
      <c r="I22" s="9">
        <f>IF(A22="","",SUMIF($A$2:$A$1001,A22,$G$2:$G$1001))</f>
        <v/>
      </c>
    </row>
    <row r="23">
      <c r="A23" s="12" t="n"/>
      <c r="B23" s="12" t="n"/>
      <c r="C23" s="14" t="n"/>
      <c r="D23" s="14" t="n"/>
      <c r="E23" s="14" t="n"/>
      <c r="F23" s="16">
        <f>IF(A23="","",SUMIF(Readers!$A$2:$A$401,A23,Readers!$D$2:$D$401))</f>
        <v/>
      </c>
      <c r="G23" s="9">
        <f>IF(OR(A23="",D23=""),"",IF(E23="",D23*N(F23),MIN(D23*N(F23),E23)))</f>
        <v/>
      </c>
      <c r="H23" s="9">
        <f>IF(A23="","",N(C23)+N(G23))</f>
        <v/>
      </c>
      <c r="I23" s="9">
        <f>IF(A23="","",SUMIF($A$2:$A$1001,A23,$G$2:$G$1001))</f>
        <v/>
      </c>
    </row>
    <row r="24">
      <c r="A24" s="12" t="n"/>
      <c r="B24" s="12" t="n"/>
      <c r="C24" s="14" t="n"/>
      <c r="D24" s="14" t="n"/>
      <c r="E24" s="14" t="n"/>
      <c r="F24" s="16">
        <f>IF(A24="","",SUMIF(Readers!$A$2:$A$401,A24,Readers!$D$2:$D$401))</f>
        <v/>
      </c>
      <c r="G24" s="9">
        <f>IF(OR(A24="",D24=""),"",IF(E24="",D24*N(F24),MIN(D24*N(F24),E24)))</f>
        <v/>
      </c>
      <c r="H24" s="9">
        <f>IF(A24="","",N(C24)+N(G24))</f>
        <v/>
      </c>
      <c r="I24" s="9">
        <f>IF(A24="","",SUMIF($A$2:$A$1001,A24,$G$2:$G$1001))</f>
        <v/>
      </c>
    </row>
    <row r="25">
      <c r="A25" s="12" t="n"/>
      <c r="B25" s="12" t="n"/>
      <c r="C25" s="14" t="n"/>
      <c r="D25" s="14" t="n"/>
      <c r="E25" s="14" t="n"/>
      <c r="F25" s="16">
        <f>IF(A25="","",SUMIF(Readers!$A$2:$A$401,A25,Readers!$D$2:$D$401))</f>
        <v/>
      </c>
      <c r="G25" s="9">
        <f>IF(OR(A25="",D25=""),"",IF(E25="",D25*N(F25),MIN(D25*N(F25),E25)))</f>
        <v/>
      </c>
      <c r="H25" s="9">
        <f>IF(A25="","",N(C25)+N(G25))</f>
        <v/>
      </c>
      <c r="I25" s="9">
        <f>IF(A25="","",SUMIF($A$2:$A$1001,A25,$G$2:$G$1001))</f>
        <v/>
      </c>
    </row>
    <row r="26">
      <c r="A26" s="12" t="n"/>
      <c r="B26" s="12" t="n"/>
      <c r="C26" s="14" t="n"/>
      <c r="D26" s="14" t="n"/>
      <c r="E26" s="14" t="n"/>
      <c r="F26" s="16">
        <f>IF(A26="","",SUMIF(Readers!$A$2:$A$401,A26,Readers!$D$2:$D$401))</f>
        <v/>
      </c>
      <c r="G26" s="9">
        <f>IF(OR(A26="",D26=""),"",IF(E26="",D26*N(F26),MIN(D26*N(F26),E26)))</f>
        <v/>
      </c>
      <c r="H26" s="9">
        <f>IF(A26="","",N(C26)+N(G26))</f>
        <v/>
      </c>
      <c r="I26" s="9">
        <f>IF(A26="","",SUMIF($A$2:$A$1001,A26,$G$2:$G$1001))</f>
        <v/>
      </c>
    </row>
    <row r="27">
      <c r="A27" s="12" t="n"/>
      <c r="B27" s="12" t="n"/>
      <c r="C27" s="14" t="n"/>
      <c r="D27" s="14" t="n"/>
      <c r="E27" s="14" t="n"/>
      <c r="F27" s="16">
        <f>IF(A27="","",SUMIF(Readers!$A$2:$A$401,A27,Readers!$D$2:$D$401))</f>
        <v/>
      </c>
      <c r="G27" s="9">
        <f>IF(OR(A27="",D27=""),"",IF(E27="",D27*N(F27),MIN(D27*N(F27),E27)))</f>
        <v/>
      </c>
      <c r="H27" s="9">
        <f>IF(A27="","",N(C27)+N(G27))</f>
        <v/>
      </c>
      <c r="I27" s="9">
        <f>IF(A27="","",SUMIF($A$2:$A$1001,A27,$G$2:$G$1001))</f>
        <v/>
      </c>
    </row>
    <row r="28">
      <c r="A28" s="12" t="n"/>
      <c r="B28" s="12" t="n"/>
      <c r="C28" s="14" t="n"/>
      <c r="D28" s="14" t="n"/>
      <c r="E28" s="14" t="n"/>
      <c r="F28" s="16">
        <f>IF(A28="","",SUMIF(Readers!$A$2:$A$401,A28,Readers!$D$2:$D$401))</f>
        <v/>
      </c>
      <c r="G28" s="9">
        <f>IF(OR(A28="",D28=""),"",IF(E28="",D28*N(F28),MIN(D28*N(F28),E28)))</f>
        <v/>
      </c>
      <c r="H28" s="9">
        <f>IF(A28="","",N(C28)+N(G28))</f>
        <v/>
      </c>
      <c r="I28" s="9">
        <f>IF(A28="","",SUMIF($A$2:$A$1001,A28,$G$2:$G$1001))</f>
        <v/>
      </c>
    </row>
    <row r="29">
      <c r="A29" s="12" t="n"/>
      <c r="B29" s="12" t="n"/>
      <c r="C29" s="14" t="n"/>
      <c r="D29" s="14" t="n"/>
      <c r="E29" s="14" t="n"/>
      <c r="F29" s="16">
        <f>IF(A29="","",SUMIF(Readers!$A$2:$A$401,A29,Readers!$D$2:$D$401))</f>
        <v/>
      </c>
      <c r="G29" s="9">
        <f>IF(OR(A29="",D29=""),"",IF(E29="",D29*N(F29),MIN(D29*N(F29),E29)))</f>
        <v/>
      </c>
      <c r="H29" s="9">
        <f>IF(A29="","",N(C29)+N(G29))</f>
        <v/>
      </c>
      <c r="I29" s="9">
        <f>IF(A29="","",SUMIF($A$2:$A$1001,A29,$G$2:$G$1001))</f>
        <v/>
      </c>
    </row>
    <row r="30">
      <c r="A30" s="12" t="n"/>
      <c r="B30" s="12" t="n"/>
      <c r="C30" s="14" t="n"/>
      <c r="D30" s="14" t="n"/>
      <c r="E30" s="14" t="n"/>
      <c r="F30" s="16">
        <f>IF(A30="","",SUMIF(Readers!$A$2:$A$401,A30,Readers!$D$2:$D$401))</f>
        <v/>
      </c>
      <c r="G30" s="9">
        <f>IF(OR(A30="",D30=""),"",IF(E30="",D30*N(F30),MIN(D30*N(F30),E30)))</f>
        <v/>
      </c>
      <c r="H30" s="9">
        <f>IF(A30="","",N(C30)+N(G30))</f>
        <v/>
      </c>
      <c r="I30" s="9">
        <f>IF(A30="","",SUMIF($A$2:$A$1001,A30,$G$2:$G$1001))</f>
        <v/>
      </c>
    </row>
    <row r="31">
      <c r="A31" s="12" t="n"/>
      <c r="B31" s="12" t="n"/>
      <c r="C31" s="14" t="n"/>
      <c r="D31" s="14" t="n"/>
      <c r="E31" s="14" t="n"/>
      <c r="F31" s="16">
        <f>IF(A31="","",SUMIF(Readers!$A$2:$A$401,A31,Readers!$D$2:$D$401))</f>
        <v/>
      </c>
      <c r="G31" s="9">
        <f>IF(OR(A31="",D31=""),"",IF(E31="",D31*N(F31),MIN(D31*N(F31),E31)))</f>
        <v/>
      </c>
      <c r="H31" s="9">
        <f>IF(A31="","",N(C31)+N(G31))</f>
        <v/>
      </c>
      <c r="I31" s="9">
        <f>IF(A31="","",SUMIF($A$2:$A$1001,A31,$G$2:$G$1001))</f>
        <v/>
      </c>
    </row>
    <row r="32">
      <c r="A32" s="12" t="n"/>
      <c r="B32" s="12" t="n"/>
      <c r="C32" s="14" t="n"/>
      <c r="D32" s="14" t="n"/>
      <c r="E32" s="14" t="n"/>
      <c r="F32" s="16">
        <f>IF(A32="","",SUMIF(Readers!$A$2:$A$401,A32,Readers!$D$2:$D$401))</f>
        <v/>
      </c>
      <c r="G32" s="9">
        <f>IF(OR(A32="",D32=""),"",IF(E32="",D32*N(F32),MIN(D32*N(F32),E32)))</f>
        <v/>
      </c>
      <c r="H32" s="9">
        <f>IF(A32="","",N(C32)+N(G32))</f>
        <v/>
      </c>
      <c r="I32" s="9">
        <f>IF(A32="","",SUMIF($A$2:$A$1001,A32,$G$2:$G$1001))</f>
        <v/>
      </c>
    </row>
    <row r="33">
      <c r="A33" s="12" t="n"/>
      <c r="B33" s="12" t="n"/>
      <c r="C33" s="14" t="n"/>
      <c r="D33" s="14" t="n"/>
      <c r="E33" s="14" t="n"/>
      <c r="F33" s="16">
        <f>IF(A33="","",SUMIF(Readers!$A$2:$A$401,A33,Readers!$D$2:$D$401))</f>
        <v/>
      </c>
      <c r="G33" s="9">
        <f>IF(OR(A33="",D33=""),"",IF(E33="",D33*N(F33),MIN(D33*N(F33),E33)))</f>
        <v/>
      </c>
      <c r="H33" s="9">
        <f>IF(A33="","",N(C33)+N(G33))</f>
        <v/>
      </c>
      <c r="I33" s="9">
        <f>IF(A33="","",SUMIF($A$2:$A$1001,A33,$G$2:$G$1001))</f>
        <v/>
      </c>
    </row>
    <row r="34">
      <c r="A34" s="12" t="n"/>
      <c r="B34" s="12" t="n"/>
      <c r="C34" s="14" t="n"/>
      <c r="D34" s="14" t="n"/>
      <c r="E34" s="14" t="n"/>
      <c r="F34" s="16">
        <f>IF(A34="","",SUMIF(Readers!$A$2:$A$401,A34,Readers!$D$2:$D$401))</f>
        <v/>
      </c>
      <c r="G34" s="9">
        <f>IF(OR(A34="",D34=""),"",IF(E34="",D34*N(F34),MIN(D34*N(F34),E34)))</f>
        <v/>
      </c>
      <c r="H34" s="9">
        <f>IF(A34="","",N(C34)+N(G34))</f>
        <v/>
      </c>
      <c r="I34" s="9">
        <f>IF(A34="","",SUMIF($A$2:$A$1001,A34,$G$2:$G$1001))</f>
        <v/>
      </c>
    </row>
    <row r="35">
      <c r="A35" s="12" t="n"/>
      <c r="B35" s="12" t="n"/>
      <c r="C35" s="14" t="n"/>
      <c r="D35" s="14" t="n"/>
      <c r="E35" s="14" t="n"/>
      <c r="F35" s="16">
        <f>IF(A35="","",SUMIF(Readers!$A$2:$A$401,A35,Readers!$D$2:$D$401))</f>
        <v/>
      </c>
      <c r="G35" s="9">
        <f>IF(OR(A35="",D35=""),"",IF(E35="",D35*N(F35),MIN(D35*N(F35),E35)))</f>
        <v/>
      </c>
      <c r="H35" s="9">
        <f>IF(A35="","",N(C35)+N(G35))</f>
        <v/>
      </c>
      <c r="I35" s="9">
        <f>IF(A35="","",SUMIF($A$2:$A$1001,A35,$G$2:$G$1001))</f>
        <v/>
      </c>
    </row>
    <row r="36">
      <c r="A36" s="12" t="n"/>
      <c r="B36" s="12" t="n"/>
      <c r="C36" s="14" t="n"/>
      <c r="D36" s="14" t="n"/>
      <c r="E36" s="14" t="n"/>
      <c r="F36" s="16">
        <f>IF(A36="","",SUMIF(Readers!$A$2:$A$401,A36,Readers!$D$2:$D$401))</f>
        <v/>
      </c>
      <c r="G36" s="9">
        <f>IF(OR(A36="",D36=""),"",IF(E36="",D36*N(F36),MIN(D36*N(F36),E36)))</f>
        <v/>
      </c>
      <c r="H36" s="9">
        <f>IF(A36="","",N(C36)+N(G36))</f>
        <v/>
      </c>
      <c r="I36" s="9">
        <f>IF(A36="","",SUMIF($A$2:$A$1001,A36,$G$2:$G$1001))</f>
        <v/>
      </c>
    </row>
    <row r="37">
      <c r="A37" s="12" t="n"/>
      <c r="B37" s="12" t="n"/>
      <c r="C37" s="14" t="n"/>
      <c r="D37" s="14" t="n"/>
      <c r="E37" s="14" t="n"/>
      <c r="F37" s="16">
        <f>IF(A37="","",SUMIF(Readers!$A$2:$A$401,A37,Readers!$D$2:$D$401))</f>
        <v/>
      </c>
      <c r="G37" s="9">
        <f>IF(OR(A37="",D37=""),"",IF(E37="",D37*N(F37),MIN(D37*N(F37),E37)))</f>
        <v/>
      </c>
      <c r="H37" s="9">
        <f>IF(A37="","",N(C37)+N(G37))</f>
        <v/>
      </c>
      <c r="I37" s="9">
        <f>IF(A37="","",SUMIF($A$2:$A$1001,A37,$G$2:$G$1001))</f>
        <v/>
      </c>
    </row>
    <row r="38">
      <c r="A38" s="12" t="n"/>
      <c r="B38" s="12" t="n"/>
      <c r="C38" s="14" t="n"/>
      <c r="D38" s="14" t="n"/>
      <c r="E38" s="14" t="n"/>
      <c r="F38" s="16">
        <f>IF(A38="","",SUMIF(Readers!$A$2:$A$401,A38,Readers!$D$2:$D$401))</f>
        <v/>
      </c>
      <c r="G38" s="9">
        <f>IF(OR(A38="",D38=""),"",IF(E38="",D38*N(F38),MIN(D38*N(F38),E38)))</f>
        <v/>
      </c>
      <c r="H38" s="9">
        <f>IF(A38="","",N(C38)+N(G38))</f>
        <v/>
      </c>
      <c r="I38" s="9">
        <f>IF(A38="","",SUMIF($A$2:$A$1001,A38,$G$2:$G$1001))</f>
        <v/>
      </c>
    </row>
    <row r="39">
      <c r="A39" s="12" t="n"/>
      <c r="B39" s="12" t="n"/>
      <c r="C39" s="14" t="n"/>
      <c r="D39" s="14" t="n"/>
      <c r="E39" s="14" t="n"/>
      <c r="F39" s="16">
        <f>IF(A39="","",SUMIF(Readers!$A$2:$A$401,A39,Readers!$D$2:$D$401))</f>
        <v/>
      </c>
      <c r="G39" s="9">
        <f>IF(OR(A39="",D39=""),"",IF(E39="",D39*N(F39),MIN(D39*N(F39),E39)))</f>
        <v/>
      </c>
      <c r="H39" s="9">
        <f>IF(A39="","",N(C39)+N(G39))</f>
        <v/>
      </c>
      <c r="I39" s="9">
        <f>IF(A39="","",SUMIF($A$2:$A$1001,A39,$G$2:$G$1001))</f>
        <v/>
      </c>
    </row>
    <row r="40">
      <c r="A40" s="12" t="n"/>
      <c r="B40" s="12" t="n"/>
      <c r="C40" s="14" t="n"/>
      <c r="D40" s="14" t="n"/>
      <c r="E40" s="14" t="n"/>
      <c r="F40" s="16">
        <f>IF(A40="","",SUMIF(Readers!$A$2:$A$401,A40,Readers!$D$2:$D$401))</f>
        <v/>
      </c>
      <c r="G40" s="9">
        <f>IF(OR(A40="",D40=""),"",IF(E40="",D40*N(F40),MIN(D40*N(F40),E40)))</f>
        <v/>
      </c>
      <c r="H40" s="9">
        <f>IF(A40="","",N(C40)+N(G40))</f>
        <v/>
      </c>
      <c r="I40" s="9">
        <f>IF(A40="","",SUMIF($A$2:$A$1001,A40,$G$2:$G$1001))</f>
        <v/>
      </c>
    </row>
    <row r="41">
      <c r="A41" s="12" t="n"/>
      <c r="B41" s="12" t="n"/>
      <c r="C41" s="14" t="n"/>
      <c r="D41" s="14" t="n"/>
      <c r="E41" s="14" t="n"/>
      <c r="F41" s="16">
        <f>IF(A41="","",SUMIF(Readers!$A$2:$A$401,A41,Readers!$D$2:$D$401))</f>
        <v/>
      </c>
      <c r="G41" s="9">
        <f>IF(OR(A41="",D41=""),"",IF(E41="",D41*N(F41),MIN(D41*N(F41),E41)))</f>
        <v/>
      </c>
      <c r="H41" s="9">
        <f>IF(A41="","",N(C41)+N(G41))</f>
        <v/>
      </c>
      <c r="I41" s="9">
        <f>IF(A41="","",SUMIF($A$2:$A$1001,A41,$G$2:$G$1001))</f>
        <v/>
      </c>
    </row>
    <row r="42">
      <c r="A42" s="12" t="n"/>
      <c r="B42" s="12" t="n"/>
      <c r="C42" s="14" t="n"/>
      <c r="D42" s="14" t="n"/>
      <c r="E42" s="14" t="n"/>
      <c r="F42" s="16">
        <f>IF(A42="","",SUMIF(Readers!$A$2:$A$401,A42,Readers!$D$2:$D$401))</f>
        <v/>
      </c>
      <c r="G42" s="9">
        <f>IF(OR(A42="",D42=""),"",IF(E42="",D42*N(F42),MIN(D42*N(F42),E42)))</f>
        <v/>
      </c>
      <c r="H42" s="9">
        <f>IF(A42="","",N(C42)+N(G42))</f>
        <v/>
      </c>
      <c r="I42" s="9">
        <f>IF(A42="","",SUMIF($A$2:$A$1001,A42,$G$2:$G$1001))</f>
        <v/>
      </c>
    </row>
    <row r="43">
      <c r="A43" s="12" t="n"/>
      <c r="B43" s="12" t="n"/>
      <c r="C43" s="14" t="n"/>
      <c r="D43" s="14" t="n"/>
      <c r="E43" s="14" t="n"/>
      <c r="F43" s="16">
        <f>IF(A43="","",SUMIF(Readers!$A$2:$A$401,A43,Readers!$D$2:$D$401))</f>
        <v/>
      </c>
      <c r="G43" s="9">
        <f>IF(OR(A43="",D43=""),"",IF(E43="",D43*N(F43),MIN(D43*N(F43),E43)))</f>
        <v/>
      </c>
      <c r="H43" s="9">
        <f>IF(A43="","",N(C43)+N(G43))</f>
        <v/>
      </c>
      <c r="I43" s="9">
        <f>IF(A43="","",SUMIF($A$2:$A$1001,A43,$G$2:$G$1001))</f>
        <v/>
      </c>
    </row>
    <row r="44">
      <c r="A44" s="12" t="n"/>
      <c r="B44" s="12" t="n"/>
      <c r="C44" s="14" t="n"/>
      <c r="D44" s="14" t="n"/>
      <c r="E44" s="14" t="n"/>
      <c r="F44" s="16">
        <f>IF(A44="","",SUMIF(Readers!$A$2:$A$401,A44,Readers!$D$2:$D$401))</f>
        <v/>
      </c>
      <c r="G44" s="9">
        <f>IF(OR(A44="",D44=""),"",IF(E44="",D44*N(F44),MIN(D44*N(F44),E44)))</f>
        <v/>
      </c>
      <c r="H44" s="9">
        <f>IF(A44="","",N(C44)+N(G44))</f>
        <v/>
      </c>
      <c r="I44" s="9">
        <f>IF(A44="","",SUMIF($A$2:$A$1001,A44,$G$2:$G$1001))</f>
        <v/>
      </c>
    </row>
    <row r="45">
      <c r="A45" s="12" t="n"/>
      <c r="B45" s="12" t="n"/>
      <c r="C45" s="14" t="n"/>
      <c r="D45" s="14" t="n"/>
      <c r="E45" s="14" t="n"/>
      <c r="F45" s="16">
        <f>IF(A45="","",SUMIF(Readers!$A$2:$A$401,A45,Readers!$D$2:$D$401))</f>
        <v/>
      </c>
      <c r="G45" s="9">
        <f>IF(OR(A45="",D45=""),"",IF(E45="",D45*N(F45),MIN(D45*N(F45),E45)))</f>
        <v/>
      </c>
      <c r="H45" s="9">
        <f>IF(A45="","",N(C45)+N(G45))</f>
        <v/>
      </c>
      <c r="I45" s="9">
        <f>IF(A45="","",SUMIF($A$2:$A$1001,A45,$G$2:$G$1001))</f>
        <v/>
      </c>
    </row>
    <row r="46">
      <c r="A46" s="12" t="n"/>
      <c r="B46" s="12" t="n"/>
      <c r="C46" s="14" t="n"/>
      <c r="D46" s="14" t="n"/>
      <c r="E46" s="14" t="n"/>
      <c r="F46" s="16">
        <f>IF(A46="","",SUMIF(Readers!$A$2:$A$401,A46,Readers!$D$2:$D$401))</f>
        <v/>
      </c>
      <c r="G46" s="9">
        <f>IF(OR(A46="",D46=""),"",IF(E46="",D46*N(F46),MIN(D46*N(F46),E46)))</f>
        <v/>
      </c>
      <c r="H46" s="9">
        <f>IF(A46="","",N(C46)+N(G46))</f>
        <v/>
      </c>
      <c r="I46" s="9">
        <f>IF(A46="","",SUMIF($A$2:$A$1001,A46,$G$2:$G$1001))</f>
        <v/>
      </c>
    </row>
    <row r="47">
      <c r="A47" s="12" t="n"/>
      <c r="B47" s="12" t="n"/>
      <c r="C47" s="14" t="n"/>
      <c r="D47" s="14" t="n"/>
      <c r="E47" s="14" t="n"/>
      <c r="F47" s="16">
        <f>IF(A47="","",SUMIF(Readers!$A$2:$A$401,A47,Readers!$D$2:$D$401))</f>
        <v/>
      </c>
      <c r="G47" s="9">
        <f>IF(OR(A47="",D47=""),"",IF(E47="",D47*N(F47),MIN(D47*N(F47),E47)))</f>
        <v/>
      </c>
      <c r="H47" s="9">
        <f>IF(A47="","",N(C47)+N(G47))</f>
        <v/>
      </c>
      <c r="I47" s="9">
        <f>IF(A47="","",SUMIF($A$2:$A$1001,A47,$G$2:$G$1001))</f>
        <v/>
      </c>
    </row>
    <row r="48">
      <c r="A48" s="12" t="n"/>
      <c r="B48" s="12" t="n"/>
      <c r="C48" s="14" t="n"/>
      <c r="D48" s="14" t="n"/>
      <c r="E48" s="14" t="n"/>
      <c r="F48" s="16">
        <f>IF(A48="","",SUMIF(Readers!$A$2:$A$401,A48,Readers!$D$2:$D$401))</f>
        <v/>
      </c>
      <c r="G48" s="9">
        <f>IF(OR(A48="",D48=""),"",IF(E48="",D48*N(F48),MIN(D48*N(F48),E48)))</f>
        <v/>
      </c>
      <c r="H48" s="9">
        <f>IF(A48="","",N(C48)+N(G48))</f>
        <v/>
      </c>
      <c r="I48" s="9">
        <f>IF(A48="","",SUMIF($A$2:$A$1001,A48,$G$2:$G$1001))</f>
        <v/>
      </c>
    </row>
    <row r="49">
      <c r="A49" s="12" t="n"/>
      <c r="B49" s="12" t="n"/>
      <c r="C49" s="14" t="n"/>
      <c r="D49" s="14" t="n"/>
      <c r="E49" s="14" t="n"/>
      <c r="F49" s="16">
        <f>IF(A49="","",SUMIF(Readers!$A$2:$A$401,A49,Readers!$D$2:$D$401))</f>
        <v/>
      </c>
      <c r="G49" s="9">
        <f>IF(OR(A49="",D49=""),"",IF(E49="",D49*N(F49),MIN(D49*N(F49),E49)))</f>
        <v/>
      </c>
      <c r="H49" s="9">
        <f>IF(A49="","",N(C49)+N(G49))</f>
        <v/>
      </c>
      <c r="I49" s="9">
        <f>IF(A49="","",SUMIF($A$2:$A$1001,A49,$G$2:$G$1001))</f>
        <v/>
      </c>
    </row>
    <row r="50">
      <c r="A50" s="12" t="n"/>
      <c r="B50" s="12" t="n"/>
      <c r="C50" s="14" t="n"/>
      <c r="D50" s="14" t="n"/>
      <c r="E50" s="14" t="n"/>
      <c r="F50" s="16">
        <f>IF(A50="","",SUMIF(Readers!$A$2:$A$401,A50,Readers!$D$2:$D$401))</f>
        <v/>
      </c>
      <c r="G50" s="9">
        <f>IF(OR(A50="",D50=""),"",IF(E50="",D50*N(F50),MIN(D50*N(F50),E50)))</f>
        <v/>
      </c>
      <c r="H50" s="9">
        <f>IF(A50="","",N(C50)+N(G50))</f>
        <v/>
      </c>
      <c r="I50" s="9">
        <f>IF(A50="","",SUMIF($A$2:$A$1001,A50,$G$2:$G$1001))</f>
        <v/>
      </c>
    </row>
    <row r="51">
      <c r="A51" s="12" t="n"/>
      <c r="B51" s="12" t="n"/>
      <c r="C51" s="14" t="n"/>
      <c r="D51" s="14" t="n"/>
      <c r="E51" s="14" t="n"/>
      <c r="F51" s="16">
        <f>IF(A51="","",SUMIF(Readers!$A$2:$A$401,A51,Readers!$D$2:$D$401))</f>
        <v/>
      </c>
      <c r="G51" s="9">
        <f>IF(OR(A51="",D51=""),"",IF(E51="",D51*N(F51),MIN(D51*N(F51),E51)))</f>
        <v/>
      </c>
      <c r="H51" s="9">
        <f>IF(A51="","",N(C51)+N(G51))</f>
        <v/>
      </c>
      <c r="I51" s="9">
        <f>IF(A51="","",SUMIF($A$2:$A$1001,A51,$G$2:$G$1001))</f>
        <v/>
      </c>
    </row>
    <row r="52">
      <c r="A52" s="12" t="n"/>
      <c r="B52" s="12" t="n"/>
      <c r="C52" s="14" t="n"/>
      <c r="D52" s="14" t="n"/>
      <c r="E52" s="14" t="n"/>
      <c r="F52" s="16">
        <f>IF(A52="","",SUMIF(Readers!$A$2:$A$401,A52,Readers!$D$2:$D$401))</f>
        <v/>
      </c>
      <c r="G52" s="9">
        <f>IF(OR(A52="",D52=""),"",IF(E52="",D52*N(F52),MIN(D52*N(F52),E52)))</f>
        <v/>
      </c>
      <c r="H52" s="9">
        <f>IF(A52="","",N(C52)+N(G52))</f>
        <v/>
      </c>
      <c r="I52" s="9">
        <f>IF(A52="","",SUMIF($A$2:$A$1001,A52,$G$2:$G$1001))</f>
        <v/>
      </c>
    </row>
    <row r="53">
      <c r="A53" s="12" t="n"/>
      <c r="B53" s="12" t="n"/>
      <c r="C53" s="14" t="n"/>
      <c r="D53" s="14" t="n"/>
      <c r="E53" s="14" t="n"/>
      <c r="F53" s="16">
        <f>IF(A53="","",SUMIF(Readers!$A$2:$A$401,A53,Readers!$D$2:$D$401))</f>
        <v/>
      </c>
      <c r="G53" s="9">
        <f>IF(OR(A53="",D53=""),"",IF(E53="",D53*N(F53),MIN(D53*N(F53),E53)))</f>
        <v/>
      </c>
      <c r="H53" s="9">
        <f>IF(A53="","",N(C53)+N(G53))</f>
        <v/>
      </c>
      <c r="I53" s="9">
        <f>IF(A53="","",SUMIF($A$2:$A$1001,A53,$G$2:$G$1001))</f>
        <v/>
      </c>
    </row>
    <row r="54">
      <c r="A54" s="12" t="n"/>
      <c r="B54" s="12" t="n"/>
      <c r="C54" s="14" t="n"/>
      <c r="D54" s="14" t="n"/>
      <c r="E54" s="14" t="n"/>
      <c r="F54" s="16">
        <f>IF(A54="","",SUMIF(Readers!$A$2:$A$401,A54,Readers!$D$2:$D$401))</f>
        <v/>
      </c>
      <c r="G54" s="9">
        <f>IF(OR(A54="",D54=""),"",IF(E54="",D54*N(F54),MIN(D54*N(F54),E54)))</f>
        <v/>
      </c>
      <c r="H54" s="9">
        <f>IF(A54="","",N(C54)+N(G54))</f>
        <v/>
      </c>
      <c r="I54" s="9">
        <f>IF(A54="","",SUMIF($A$2:$A$1001,A54,$G$2:$G$1001))</f>
        <v/>
      </c>
    </row>
    <row r="55">
      <c r="A55" s="12" t="n"/>
      <c r="B55" s="12" t="n"/>
      <c r="C55" s="14" t="n"/>
      <c r="D55" s="14" t="n"/>
      <c r="E55" s="14" t="n"/>
      <c r="F55" s="16">
        <f>IF(A55="","",SUMIF(Readers!$A$2:$A$401,A55,Readers!$D$2:$D$401))</f>
        <v/>
      </c>
      <c r="G55" s="9">
        <f>IF(OR(A55="",D55=""),"",IF(E55="",D55*N(F55),MIN(D55*N(F55),E55)))</f>
        <v/>
      </c>
      <c r="H55" s="9">
        <f>IF(A55="","",N(C55)+N(G55))</f>
        <v/>
      </c>
      <c r="I55" s="9">
        <f>IF(A55="","",SUMIF($A$2:$A$1001,A55,$G$2:$G$1001))</f>
        <v/>
      </c>
    </row>
    <row r="56">
      <c r="A56" s="12" t="n"/>
      <c r="B56" s="12" t="n"/>
      <c r="C56" s="14" t="n"/>
      <c r="D56" s="14" t="n"/>
      <c r="E56" s="14" t="n"/>
      <c r="F56" s="16">
        <f>IF(A56="","",SUMIF(Readers!$A$2:$A$401,A56,Readers!$D$2:$D$401))</f>
        <v/>
      </c>
      <c r="G56" s="9">
        <f>IF(OR(A56="",D56=""),"",IF(E56="",D56*N(F56),MIN(D56*N(F56),E56)))</f>
        <v/>
      </c>
      <c r="H56" s="9">
        <f>IF(A56="","",N(C56)+N(G56))</f>
        <v/>
      </c>
      <c r="I56" s="9">
        <f>IF(A56="","",SUMIF($A$2:$A$1001,A56,$G$2:$G$1001))</f>
        <v/>
      </c>
    </row>
    <row r="57">
      <c r="A57" s="12" t="n"/>
      <c r="B57" s="12" t="n"/>
      <c r="C57" s="14" t="n"/>
      <c r="D57" s="14" t="n"/>
      <c r="E57" s="14" t="n"/>
      <c r="F57" s="16">
        <f>IF(A57="","",SUMIF(Readers!$A$2:$A$401,A57,Readers!$D$2:$D$401))</f>
        <v/>
      </c>
      <c r="G57" s="9">
        <f>IF(OR(A57="",D57=""),"",IF(E57="",D57*N(F57),MIN(D57*N(F57),E57)))</f>
        <v/>
      </c>
      <c r="H57" s="9">
        <f>IF(A57="","",N(C57)+N(G57))</f>
        <v/>
      </c>
      <c r="I57" s="9">
        <f>IF(A57="","",SUMIF($A$2:$A$1001,A57,$G$2:$G$1001))</f>
        <v/>
      </c>
    </row>
    <row r="58">
      <c r="A58" s="12" t="n"/>
      <c r="B58" s="12" t="n"/>
      <c r="C58" s="14" t="n"/>
      <c r="D58" s="14" t="n"/>
      <c r="E58" s="14" t="n"/>
      <c r="F58" s="16">
        <f>IF(A58="","",SUMIF(Readers!$A$2:$A$401,A58,Readers!$D$2:$D$401))</f>
        <v/>
      </c>
      <c r="G58" s="9">
        <f>IF(OR(A58="",D58=""),"",IF(E58="",D58*N(F58),MIN(D58*N(F58),E58)))</f>
        <v/>
      </c>
      <c r="H58" s="9">
        <f>IF(A58="","",N(C58)+N(G58))</f>
        <v/>
      </c>
      <c r="I58" s="9">
        <f>IF(A58="","",SUMIF($A$2:$A$1001,A58,$G$2:$G$1001))</f>
        <v/>
      </c>
    </row>
    <row r="59">
      <c r="A59" s="12" t="n"/>
      <c r="B59" s="12" t="n"/>
      <c r="C59" s="14" t="n"/>
      <c r="D59" s="14" t="n"/>
      <c r="E59" s="14" t="n"/>
      <c r="F59" s="16">
        <f>IF(A59="","",SUMIF(Readers!$A$2:$A$401,A59,Readers!$D$2:$D$401))</f>
        <v/>
      </c>
      <c r="G59" s="9">
        <f>IF(OR(A59="",D59=""),"",IF(E59="",D59*N(F59),MIN(D59*N(F59),E59)))</f>
        <v/>
      </c>
      <c r="H59" s="9">
        <f>IF(A59="","",N(C59)+N(G59))</f>
        <v/>
      </c>
      <c r="I59" s="9">
        <f>IF(A59="","",SUMIF($A$2:$A$1001,A59,$G$2:$G$1001))</f>
        <v/>
      </c>
    </row>
    <row r="60">
      <c r="A60" s="12" t="n"/>
      <c r="B60" s="12" t="n"/>
      <c r="C60" s="14" t="n"/>
      <c r="D60" s="14" t="n"/>
      <c r="E60" s="14" t="n"/>
      <c r="F60" s="16">
        <f>IF(A60="","",SUMIF(Readers!$A$2:$A$401,A60,Readers!$D$2:$D$401))</f>
        <v/>
      </c>
      <c r="G60" s="9">
        <f>IF(OR(A60="",D60=""),"",IF(E60="",D60*N(F60),MIN(D60*N(F60),E60)))</f>
        <v/>
      </c>
      <c r="H60" s="9">
        <f>IF(A60="","",N(C60)+N(G60))</f>
        <v/>
      </c>
      <c r="I60" s="9">
        <f>IF(A60="","",SUMIF($A$2:$A$1001,A60,$G$2:$G$1001))</f>
        <v/>
      </c>
    </row>
    <row r="61">
      <c r="A61" s="12" t="n"/>
      <c r="B61" s="12" t="n"/>
      <c r="C61" s="14" t="n"/>
      <c r="D61" s="14" t="n"/>
      <c r="E61" s="14" t="n"/>
      <c r="F61" s="16">
        <f>IF(A61="","",SUMIF(Readers!$A$2:$A$401,A61,Readers!$D$2:$D$401))</f>
        <v/>
      </c>
      <c r="G61" s="9">
        <f>IF(OR(A61="",D61=""),"",IF(E61="",D61*N(F61),MIN(D61*N(F61),E61)))</f>
        <v/>
      </c>
      <c r="H61" s="9">
        <f>IF(A61="","",N(C61)+N(G61))</f>
        <v/>
      </c>
      <c r="I61" s="9">
        <f>IF(A61="","",SUMIF($A$2:$A$1001,A61,$G$2:$G$1001))</f>
        <v/>
      </c>
    </row>
    <row r="62">
      <c r="A62" s="12" t="n"/>
      <c r="B62" s="12" t="n"/>
      <c r="C62" s="14" t="n"/>
      <c r="D62" s="14" t="n"/>
      <c r="E62" s="14" t="n"/>
      <c r="F62" s="16">
        <f>IF(A62="","",SUMIF(Readers!$A$2:$A$401,A62,Readers!$D$2:$D$401))</f>
        <v/>
      </c>
      <c r="G62" s="9">
        <f>IF(OR(A62="",D62=""),"",IF(E62="",D62*N(F62),MIN(D62*N(F62),E62)))</f>
        <v/>
      </c>
      <c r="H62" s="9">
        <f>IF(A62="","",N(C62)+N(G62))</f>
        <v/>
      </c>
      <c r="I62" s="9">
        <f>IF(A62="","",SUMIF($A$2:$A$1001,A62,$G$2:$G$1001))</f>
        <v/>
      </c>
    </row>
    <row r="63">
      <c r="A63" s="12" t="n"/>
      <c r="B63" s="12" t="n"/>
      <c r="C63" s="14" t="n"/>
      <c r="D63" s="14" t="n"/>
      <c r="E63" s="14" t="n"/>
      <c r="F63" s="16">
        <f>IF(A63="","",SUMIF(Readers!$A$2:$A$401,A63,Readers!$D$2:$D$401))</f>
        <v/>
      </c>
      <c r="G63" s="9">
        <f>IF(OR(A63="",D63=""),"",IF(E63="",D63*N(F63),MIN(D63*N(F63),E63)))</f>
        <v/>
      </c>
      <c r="H63" s="9">
        <f>IF(A63="","",N(C63)+N(G63))</f>
        <v/>
      </c>
      <c r="I63" s="9">
        <f>IF(A63="","",SUMIF($A$2:$A$1001,A63,$G$2:$G$1001))</f>
        <v/>
      </c>
    </row>
    <row r="64">
      <c r="A64" s="12" t="n"/>
      <c r="B64" s="12" t="n"/>
      <c r="C64" s="14" t="n"/>
      <c r="D64" s="14" t="n"/>
      <c r="E64" s="14" t="n"/>
      <c r="F64" s="16">
        <f>IF(A64="","",SUMIF(Readers!$A$2:$A$401,A64,Readers!$D$2:$D$401))</f>
        <v/>
      </c>
      <c r="G64" s="9">
        <f>IF(OR(A64="",D64=""),"",IF(E64="",D64*N(F64),MIN(D64*N(F64),E64)))</f>
        <v/>
      </c>
      <c r="H64" s="9">
        <f>IF(A64="","",N(C64)+N(G64))</f>
        <v/>
      </c>
      <c r="I64" s="9">
        <f>IF(A64="","",SUMIF($A$2:$A$1001,A64,$G$2:$G$1001))</f>
        <v/>
      </c>
    </row>
    <row r="65">
      <c r="A65" s="12" t="n"/>
      <c r="B65" s="12" t="n"/>
      <c r="C65" s="14" t="n"/>
      <c r="D65" s="14" t="n"/>
      <c r="E65" s="14" t="n"/>
      <c r="F65" s="16">
        <f>IF(A65="","",SUMIF(Readers!$A$2:$A$401,A65,Readers!$D$2:$D$401))</f>
        <v/>
      </c>
      <c r="G65" s="9">
        <f>IF(OR(A65="",D65=""),"",IF(E65="",D65*N(F65),MIN(D65*N(F65),E65)))</f>
        <v/>
      </c>
      <c r="H65" s="9">
        <f>IF(A65="","",N(C65)+N(G65))</f>
        <v/>
      </c>
      <c r="I65" s="9">
        <f>IF(A65="","",SUMIF($A$2:$A$1001,A65,$G$2:$G$1001))</f>
        <v/>
      </c>
    </row>
    <row r="66">
      <c r="A66" s="12" t="n"/>
      <c r="B66" s="12" t="n"/>
      <c r="C66" s="14" t="n"/>
      <c r="D66" s="14" t="n"/>
      <c r="E66" s="14" t="n"/>
      <c r="F66" s="16">
        <f>IF(A66="","",SUMIF(Readers!$A$2:$A$401,A66,Readers!$D$2:$D$401))</f>
        <v/>
      </c>
      <c r="G66" s="9">
        <f>IF(OR(A66="",D66=""),"",IF(E66="",D66*N(F66),MIN(D66*N(F66),E66)))</f>
        <v/>
      </c>
      <c r="H66" s="9">
        <f>IF(A66="","",N(C66)+N(G66))</f>
        <v/>
      </c>
      <c r="I66" s="9">
        <f>IF(A66="","",SUMIF($A$2:$A$1001,A66,$G$2:$G$1001))</f>
        <v/>
      </c>
    </row>
    <row r="67">
      <c r="A67" s="12" t="n"/>
      <c r="B67" s="12" t="n"/>
      <c r="C67" s="14" t="n"/>
      <c r="D67" s="14" t="n"/>
      <c r="E67" s="14" t="n"/>
      <c r="F67" s="16">
        <f>IF(A67="","",SUMIF(Readers!$A$2:$A$401,A67,Readers!$D$2:$D$401))</f>
        <v/>
      </c>
      <c r="G67" s="9">
        <f>IF(OR(A67="",D67=""),"",IF(E67="",D67*N(F67),MIN(D67*N(F67),E67)))</f>
        <v/>
      </c>
      <c r="H67" s="9">
        <f>IF(A67="","",N(C67)+N(G67))</f>
        <v/>
      </c>
      <c r="I67" s="9">
        <f>IF(A67="","",SUMIF($A$2:$A$1001,A67,$G$2:$G$1001))</f>
        <v/>
      </c>
    </row>
    <row r="68">
      <c r="A68" s="12" t="n"/>
      <c r="B68" s="12" t="n"/>
      <c r="C68" s="14" t="n"/>
      <c r="D68" s="14" t="n"/>
      <c r="E68" s="14" t="n"/>
      <c r="F68" s="16">
        <f>IF(A68="","",SUMIF(Readers!$A$2:$A$401,A68,Readers!$D$2:$D$401))</f>
        <v/>
      </c>
      <c r="G68" s="9">
        <f>IF(OR(A68="",D68=""),"",IF(E68="",D68*N(F68),MIN(D68*N(F68),E68)))</f>
        <v/>
      </c>
      <c r="H68" s="9">
        <f>IF(A68="","",N(C68)+N(G68))</f>
        <v/>
      </c>
      <c r="I68" s="9">
        <f>IF(A68="","",SUMIF($A$2:$A$1001,A68,$G$2:$G$1001))</f>
        <v/>
      </c>
    </row>
    <row r="69">
      <c r="A69" s="12" t="n"/>
      <c r="B69" s="12" t="n"/>
      <c r="C69" s="14" t="n"/>
      <c r="D69" s="14" t="n"/>
      <c r="E69" s="14" t="n"/>
      <c r="F69" s="16">
        <f>IF(A69="","",SUMIF(Readers!$A$2:$A$401,A69,Readers!$D$2:$D$401))</f>
        <v/>
      </c>
      <c r="G69" s="9">
        <f>IF(OR(A69="",D69=""),"",IF(E69="",D69*N(F69),MIN(D69*N(F69),E69)))</f>
        <v/>
      </c>
      <c r="H69" s="9">
        <f>IF(A69="","",N(C69)+N(G69))</f>
        <v/>
      </c>
      <c r="I69" s="9">
        <f>IF(A69="","",SUMIF($A$2:$A$1001,A69,$G$2:$G$1001))</f>
        <v/>
      </c>
    </row>
    <row r="70">
      <c r="A70" s="12" t="n"/>
      <c r="B70" s="12" t="n"/>
      <c r="C70" s="14" t="n"/>
      <c r="D70" s="14" t="n"/>
      <c r="E70" s="14" t="n"/>
      <c r="F70" s="16">
        <f>IF(A70="","",SUMIF(Readers!$A$2:$A$401,A70,Readers!$D$2:$D$401))</f>
        <v/>
      </c>
      <c r="G70" s="9">
        <f>IF(OR(A70="",D70=""),"",IF(E70="",D70*N(F70),MIN(D70*N(F70),E70)))</f>
        <v/>
      </c>
      <c r="H70" s="9">
        <f>IF(A70="","",N(C70)+N(G70))</f>
        <v/>
      </c>
      <c r="I70" s="9">
        <f>IF(A70="","",SUMIF($A$2:$A$1001,A70,$G$2:$G$1001))</f>
        <v/>
      </c>
    </row>
    <row r="71">
      <c r="A71" s="12" t="n"/>
      <c r="B71" s="12" t="n"/>
      <c r="C71" s="14" t="n"/>
      <c r="D71" s="14" t="n"/>
      <c r="E71" s="14" t="n"/>
      <c r="F71" s="16">
        <f>IF(A71="","",SUMIF(Readers!$A$2:$A$401,A71,Readers!$D$2:$D$401))</f>
        <v/>
      </c>
      <c r="G71" s="9">
        <f>IF(OR(A71="",D71=""),"",IF(E71="",D71*N(F71),MIN(D71*N(F71),E71)))</f>
        <v/>
      </c>
      <c r="H71" s="9">
        <f>IF(A71="","",N(C71)+N(G71))</f>
        <v/>
      </c>
      <c r="I71" s="9">
        <f>IF(A71="","",SUMIF($A$2:$A$1001,A71,$G$2:$G$1001))</f>
        <v/>
      </c>
    </row>
    <row r="72">
      <c r="A72" s="12" t="n"/>
      <c r="B72" s="12" t="n"/>
      <c r="C72" s="14" t="n"/>
      <c r="D72" s="14" t="n"/>
      <c r="E72" s="14" t="n"/>
      <c r="F72" s="16">
        <f>IF(A72="","",SUMIF(Readers!$A$2:$A$401,A72,Readers!$D$2:$D$401))</f>
        <v/>
      </c>
      <c r="G72" s="9">
        <f>IF(OR(A72="",D72=""),"",IF(E72="",D72*N(F72),MIN(D72*N(F72),E72)))</f>
        <v/>
      </c>
      <c r="H72" s="9">
        <f>IF(A72="","",N(C72)+N(G72))</f>
        <v/>
      </c>
      <c r="I72" s="9">
        <f>IF(A72="","",SUMIF($A$2:$A$1001,A72,$G$2:$G$1001))</f>
        <v/>
      </c>
    </row>
    <row r="73">
      <c r="A73" s="12" t="n"/>
      <c r="B73" s="12" t="n"/>
      <c r="C73" s="14" t="n"/>
      <c r="D73" s="14" t="n"/>
      <c r="E73" s="14" t="n"/>
      <c r="F73" s="16">
        <f>IF(A73="","",SUMIF(Readers!$A$2:$A$401,A73,Readers!$D$2:$D$401))</f>
        <v/>
      </c>
      <c r="G73" s="9">
        <f>IF(OR(A73="",D73=""),"",IF(E73="",D73*N(F73),MIN(D73*N(F73),E73)))</f>
        <v/>
      </c>
      <c r="H73" s="9">
        <f>IF(A73="","",N(C73)+N(G73))</f>
        <v/>
      </c>
      <c r="I73" s="9">
        <f>IF(A73="","",SUMIF($A$2:$A$1001,A73,$G$2:$G$1001))</f>
        <v/>
      </c>
    </row>
    <row r="74">
      <c r="A74" s="12" t="n"/>
      <c r="B74" s="12" t="n"/>
      <c r="C74" s="14" t="n"/>
      <c r="D74" s="14" t="n"/>
      <c r="E74" s="14" t="n"/>
      <c r="F74" s="16">
        <f>IF(A74="","",SUMIF(Readers!$A$2:$A$401,A74,Readers!$D$2:$D$401))</f>
        <v/>
      </c>
      <c r="G74" s="9">
        <f>IF(OR(A74="",D74=""),"",IF(E74="",D74*N(F74),MIN(D74*N(F74),E74)))</f>
        <v/>
      </c>
      <c r="H74" s="9">
        <f>IF(A74="","",N(C74)+N(G74))</f>
        <v/>
      </c>
      <c r="I74" s="9">
        <f>IF(A74="","",SUMIF($A$2:$A$1001,A74,$G$2:$G$1001))</f>
        <v/>
      </c>
    </row>
    <row r="75">
      <c r="A75" s="12" t="n"/>
      <c r="B75" s="12" t="n"/>
      <c r="C75" s="14" t="n"/>
      <c r="D75" s="14" t="n"/>
      <c r="E75" s="14" t="n"/>
      <c r="F75" s="16">
        <f>IF(A75="","",SUMIF(Readers!$A$2:$A$401,A75,Readers!$D$2:$D$401))</f>
        <v/>
      </c>
      <c r="G75" s="9">
        <f>IF(OR(A75="",D75=""),"",IF(E75="",D75*N(F75),MIN(D75*N(F75),E75)))</f>
        <v/>
      </c>
      <c r="H75" s="9">
        <f>IF(A75="","",N(C75)+N(G75))</f>
        <v/>
      </c>
      <c r="I75" s="9">
        <f>IF(A75="","",SUMIF($A$2:$A$1001,A75,$G$2:$G$1001))</f>
        <v/>
      </c>
    </row>
    <row r="76">
      <c r="A76" s="12" t="n"/>
      <c r="B76" s="12" t="n"/>
      <c r="C76" s="14" t="n"/>
      <c r="D76" s="14" t="n"/>
      <c r="E76" s="14" t="n"/>
      <c r="F76" s="16">
        <f>IF(A76="","",SUMIF(Readers!$A$2:$A$401,A76,Readers!$D$2:$D$401))</f>
        <v/>
      </c>
      <c r="G76" s="9">
        <f>IF(OR(A76="",D76=""),"",IF(E76="",D76*N(F76),MIN(D76*N(F76),E76)))</f>
        <v/>
      </c>
      <c r="H76" s="9">
        <f>IF(A76="","",N(C76)+N(G76))</f>
        <v/>
      </c>
      <c r="I76" s="9">
        <f>IF(A76="","",SUMIF($A$2:$A$1001,A76,$G$2:$G$1001))</f>
        <v/>
      </c>
    </row>
    <row r="77">
      <c r="A77" s="12" t="n"/>
      <c r="B77" s="12" t="n"/>
      <c r="C77" s="14" t="n"/>
      <c r="D77" s="14" t="n"/>
      <c r="E77" s="14" t="n"/>
      <c r="F77" s="16">
        <f>IF(A77="","",SUMIF(Readers!$A$2:$A$401,A77,Readers!$D$2:$D$401))</f>
        <v/>
      </c>
      <c r="G77" s="9">
        <f>IF(OR(A77="",D77=""),"",IF(E77="",D77*N(F77),MIN(D77*N(F77),E77)))</f>
        <v/>
      </c>
      <c r="H77" s="9">
        <f>IF(A77="","",N(C77)+N(G77))</f>
        <v/>
      </c>
      <c r="I77" s="9">
        <f>IF(A77="","",SUMIF($A$2:$A$1001,A77,$G$2:$G$1001))</f>
        <v/>
      </c>
    </row>
    <row r="78">
      <c r="A78" s="12" t="n"/>
      <c r="B78" s="12" t="n"/>
      <c r="C78" s="14" t="n"/>
      <c r="D78" s="14" t="n"/>
      <c r="E78" s="14" t="n"/>
      <c r="F78" s="16">
        <f>IF(A78="","",SUMIF(Readers!$A$2:$A$401,A78,Readers!$D$2:$D$401))</f>
        <v/>
      </c>
      <c r="G78" s="9">
        <f>IF(OR(A78="",D78=""),"",IF(E78="",D78*N(F78),MIN(D78*N(F78),E78)))</f>
        <v/>
      </c>
      <c r="H78" s="9">
        <f>IF(A78="","",N(C78)+N(G78))</f>
        <v/>
      </c>
      <c r="I78" s="9">
        <f>IF(A78="","",SUMIF($A$2:$A$1001,A78,$G$2:$G$1001))</f>
        <v/>
      </c>
    </row>
    <row r="79">
      <c r="A79" s="12" t="n"/>
      <c r="B79" s="12" t="n"/>
      <c r="C79" s="14" t="n"/>
      <c r="D79" s="14" t="n"/>
      <c r="E79" s="14" t="n"/>
      <c r="F79" s="16">
        <f>IF(A79="","",SUMIF(Readers!$A$2:$A$401,A79,Readers!$D$2:$D$401))</f>
        <v/>
      </c>
      <c r="G79" s="9">
        <f>IF(OR(A79="",D79=""),"",IF(E79="",D79*N(F79),MIN(D79*N(F79),E79)))</f>
        <v/>
      </c>
      <c r="H79" s="9">
        <f>IF(A79="","",N(C79)+N(G79))</f>
        <v/>
      </c>
      <c r="I79" s="9">
        <f>IF(A79="","",SUMIF($A$2:$A$1001,A79,$G$2:$G$1001))</f>
        <v/>
      </c>
    </row>
    <row r="80">
      <c r="A80" s="12" t="n"/>
      <c r="B80" s="12" t="n"/>
      <c r="C80" s="14" t="n"/>
      <c r="D80" s="14" t="n"/>
      <c r="E80" s="14" t="n"/>
      <c r="F80" s="16">
        <f>IF(A80="","",SUMIF(Readers!$A$2:$A$401,A80,Readers!$D$2:$D$401))</f>
        <v/>
      </c>
      <c r="G80" s="9">
        <f>IF(OR(A80="",D80=""),"",IF(E80="",D80*N(F80),MIN(D80*N(F80),E80)))</f>
        <v/>
      </c>
      <c r="H80" s="9">
        <f>IF(A80="","",N(C80)+N(G80))</f>
        <v/>
      </c>
      <c r="I80" s="9">
        <f>IF(A80="","",SUMIF($A$2:$A$1001,A80,$G$2:$G$1001))</f>
        <v/>
      </c>
    </row>
    <row r="81">
      <c r="A81" s="12" t="n"/>
      <c r="B81" s="12" t="n"/>
      <c r="C81" s="14" t="n"/>
      <c r="D81" s="14" t="n"/>
      <c r="E81" s="14" t="n"/>
      <c r="F81" s="16">
        <f>IF(A81="","",SUMIF(Readers!$A$2:$A$401,A81,Readers!$D$2:$D$401))</f>
        <v/>
      </c>
      <c r="G81" s="9">
        <f>IF(OR(A81="",D81=""),"",IF(E81="",D81*N(F81),MIN(D81*N(F81),E81)))</f>
        <v/>
      </c>
      <c r="H81" s="9">
        <f>IF(A81="","",N(C81)+N(G81))</f>
        <v/>
      </c>
      <c r="I81" s="9">
        <f>IF(A81="","",SUMIF($A$2:$A$1001,A81,$G$2:$G$1001))</f>
        <v/>
      </c>
    </row>
    <row r="82">
      <c r="A82" s="12" t="n"/>
      <c r="B82" s="12" t="n"/>
      <c r="C82" s="14" t="n"/>
      <c r="D82" s="14" t="n"/>
      <c r="E82" s="14" t="n"/>
      <c r="F82" s="16">
        <f>IF(A82="","",SUMIF(Readers!$A$2:$A$401,A82,Readers!$D$2:$D$401))</f>
        <v/>
      </c>
      <c r="G82" s="9">
        <f>IF(OR(A82="",D82=""),"",IF(E82="",D82*N(F82),MIN(D82*N(F82),E82)))</f>
        <v/>
      </c>
      <c r="H82" s="9">
        <f>IF(A82="","",N(C82)+N(G82))</f>
        <v/>
      </c>
      <c r="I82" s="9">
        <f>IF(A82="","",SUMIF($A$2:$A$1001,A82,$G$2:$G$1001))</f>
        <v/>
      </c>
    </row>
    <row r="83">
      <c r="A83" s="12" t="n"/>
      <c r="B83" s="12" t="n"/>
      <c r="C83" s="14" t="n"/>
      <c r="D83" s="14" t="n"/>
      <c r="E83" s="14" t="n"/>
      <c r="F83" s="16">
        <f>IF(A83="","",SUMIF(Readers!$A$2:$A$401,A83,Readers!$D$2:$D$401))</f>
        <v/>
      </c>
      <c r="G83" s="9">
        <f>IF(OR(A83="",D83=""),"",IF(E83="",D83*N(F83),MIN(D83*N(F83),E83)))</f>
        <v/>
      </c>
      <c r="H83" s="9">
        <f>IF(A83="","",N(C83)+N(G83))</f>
        <v/>
      </c>
      <c r="I83" s="9">
        <f>IF(A83="","",SUMIF($A$2:$A$1001,A83,$G$2:$G$1001))</f>
        <v/>
      </c>
    </row>
    <row r="84">
      <c r="A84" s="12" t="n"/>
      <c r="B84" s="12" t="n"/>
      <c r="C84" s="14" t="n"/>
      <c r="D84" s="14" t="n"/>
      <c r="E84" s="14" t="n"/>
      <c r="F84" s="16">
        <f>IF(A84="","",SUMIF(Readers!$A$2:$A$401,A84,Readers!$D$2:$D$401))</f>
        <v/>
      </c>
      <c r="G84" s="9">
        <f>IF(OR(A84="",D84=""),"",IF(E84="",D84*N(F84),MIN(D84*N(F84),E84)))</f>
        <v/>
      </c>
      <c r="H84" s="9">
        <f>IF(A84="","",N(C84)+N(G84))</f>
        <v/>
      </c>
      <c r="I84" s="9">
        <f>IF(A84="","",SUMIF($A$2:$A$1001,A84,$G$2:$G$1001))</f>
        <v/>
      </c>
    </row>
    <row r="85">
      <c r="A85" s="12" t="n"/>
      <c r="B85" s="12" t="n"/>
      <c r="C85" s="14" t="n"/>
      <c r="D85" s="14" t="n"/>
      <c r="E85" s="14" t="n"/>
      <c r="F85" s="16">
        <f>IF(A85="","",SUMIF(Readers!$A$2:$A$401,A85,Readers!$D$2:$D$401))</f>
        <v/>
      </c>
      <c r="G85" s="9">
        <f>IF(OR(A85="",D85=""),"",IF(E85="",D85*N(F85),MIN(D85*N(F85),E85)))</f>
        <v/>
      </c>
      <c r="H85" s="9">
        <f>IF(A85="","",N(C85)+N(G85))</f>
        <v/>
      </c>
      <c r="I85" s="9">
        <f>IF(A85="","",SUMIF($A$2:$A$1001,A85,$G$2:$G$1001))</f>
        <v/>
      </c>
    </row>
    <row r="86">
      <c r="A86" s="12" t="n"/>
      <c r="B86" s="12" t="n"/>
      <c r="C86" s="14" t="n"/>
      <c r="D86" s="14" t="n"/>
      <c r="E86" s="14" t="n"/>
      <c r="F86" s="16">
        <f>IF(A86="","",SUMIF(Readers!$A$2:$A$401,A86,Readers!$D$2:$D$401))</f>
        <v/>
      </c>
      <c r="G86" s="9">
        <f>IF(OR(A86="",D86=""),"",IF(E86="",D86*N(F86),MIN(D86*N(F86),E86)))</f>
        <v/>
      </c>
      <c r="H86" s="9">
        <f>IF(A86="","",N(C86)+N(G86))</f>
        <v/>
      </c>
      <c r="I86" s="9">
        <f>IF(A86="","",SUMIF($A$2:$A$1001,A86,$G$2:$G$1001))</f>
        <v/>
      </c>
    </row>
    <row r="87">
      <c r="A87" s="12" t="n"/>
      <c r="B87" s="12" t="n"/>
      <c r="C87" s="14" t="n"/>
      <c r="D87" s="14" t="n"/>
      <c r="E87" s="14" t="n"/>
      <c r="F87" s="16">
        <f>IF(A87="","",SUMIF(Readers!$A$2:$A$401,A87,Readers!$D$2:$D$401))</f>
        <v/>
      </c>
      <c r="G87" s="9">
        <f>IF(OR(A87="",D87=""),"",IF(E87="",D87*N(F87),MIN(D87*N(F87),E87)))</f>
        <v/>
      </c>
      <c r="H87" s="9">
        <f>IF(A87="","",N(C87)+N(G87))</f>
        <v/>
      </c>
      <c r="I87" s="9">
        <f>IF(A87="","",SUMIF($A$2:$A$1001,A87,$G$2:$G$1001))</f>
        <v/>
      </c>
    </row>
    <row r="88">
      <c r="A88" s="12" t="n"/>
      <c r="B88" s="12" t="n"/>
      <c r="C88" s="14" t="n"/>
      <c r="D88" s="14" t="n"/>
      <c r="E88" s="14" t="n"/>
      <c r="F88" s="16">
        <f>IF(A88="","",SUMIF(Readers!$A$2:$A$401,A88,Readers!$D$2:$D$401))</f>
        <v/>
      </c>
      <c r="G88" s="9">
        <f>IF(OR(A88="",D88=""),"",IF(E88="",D88*N(F88),MIN(D88*N(F88),E88)))</f>
        <v/>
      </c>
      <c r="H88" s="9">
        <f>IF(A88="","",N(C88)+N(G88))</f>
        <v/>
      </c>
      <c r="I88" s="9">
        <f>IF(A88="","",SUMIF($A$2:$A$1001,A88,$G$2:$G$1001))</f>
        <v/>
      </c>
    </row>
    <row r="89">
      <c r="A89" s="12" t="n"/>
      <c r="B89" s="12" t="n"/>
      <c r="C89" s="14" t="n"/>
      <c r="D89" s="14" t="n"/>
      <c r="E89" s="14" t="n"/>
      <c r="F89" s="16">
        <f>IF(A89="","",SUMIF(Readers!$A$2:$A$401,A89,Readers!$D$2:$D$401))</f>
        <v/>
      </c>
      <c r="G89" s="9">
        <f>IF(OR(A89="",D89=""),"",IF(E89="",D89*N(F89),MIN(D89*N(F89),E89)))</f>
        <v/>
      </c>
      <c r="H89" s="9">
        <f>IF(A89="","",N(C89)+N(G89))</f>
        <v/>
      </c>
      <c r="I89" s="9">
        <f>IF(A89="","",SUMIF($A$2:$A$1001,A89,$G$2:$G$1001))</f>
        <v/>
      </c>
    </row>
    <row r="90">
      <c r="A90" s="12" t="n"/>
      <c r="B90" s="12" t="n"/>
      <c r="C90" s="14" t="n"/>
      <c r="D90" s="14" t="n"/>
      <c r="E90" s="14" t="n"/>
      <c r="F90" s="16">
        <f>IF(A90="","",SUMIF(Readers!$A$2:$A$401,A90,Readers!$D$2:$D$401))</f>
        <v/>
      </c>
      <c r="G90" s="9">
        <f>IF(OR(A90="",D90=""),"",IF(E90="",D90*N(F90),MIN(D90*N(F90),E90)))</f>
        <v/>
      </c>
      <c r="H90" s="9">
        <f>IF(A90="","",N(C90)+N(G90))</f>
        <v/>
      </c>
      <c r="I90" s="9">
        <f>IF(A90="","",SUMIF($A$2:$A$1001,A90,$G$2:$G$1001))</f>
        <v/>
      </c>
    </row>
    <row r="91">
      <c r="A91" s="12" t="n"/>
      <c r="B91" s="12" t="n"/>
      <c r="C91" s="14" t="n"/>
      <c r="D91" s="14" t="n"/>
      <c r="E91" s="14" t="n"/>
      <c r="F91" s="16">
        <f>IF(A91="","",SUMIF(Readers!$A$2:$A$401,A91,Readers!$D$2:$D$401))</f>
        <v/>
      </c>
      <c r="G91" s="9">
        <f>IF(OR(A91="",D91=""),"",IF(E91="",D91*N(F91),MIN(D91*N(F91),E91)))</f>
        <v/>
      </c>
      <c r="H91" s="9">
        <f>IF(A91="","",N(C91)+N(G91))</f>
        <v/>
      </c>
      <c r="I91" s="9">
        <f>IF(A91="","",SUMIF($A$2:$A$1001,A91,$G$2:$G$1001))</f>
        <v/>
      </c>
    </row>
    <row r="92">
      <c r="A92" s="12" t="n"/>
      <c r="B92" s="12" t="n"/>
      <c r="C92" s="14" t="n"/>
      <c r="D92" s="14" t="n"/>
      <c r="E92" s="14" t="n"/>
      <c r="F92" s="16">
        <f>IF(A92="","",SUMIF(Readers!$A$2:$A$401,A92,Readers!$D$2:$D$401))</f>
        <v/>
      </c>
      <c r="G92" s="9">
        <f>IF(OR(A92="",D92=""),"",IF(E92="",D92*N(F92),MIN(D92*N(F92),E92)))</f>
        <v/>
      </c>
      <c r="H92" s="9">
        <f>IF(A92="","",N(C92)+N(G92))</f>
        <v/>
      </c>
      <c r="I92" s="9">
        <f>IF(A92="","",SUMIF($A$2:$A$1001,A92,$G$2:$G$1001))</f>
        <v/>
      </c>
    </row>
    <row r="93">
      <c r="A93" s="12" t="n"/>
      <c r="B93" s="12" t="n"/>
      <c r="C93" s="14" t="n"/>
      <c r="D93" s="14" t="n"/>
      <c r="E93" s="14" t="n"/>
      <c r="F93" s="16">
        <f>IF(A93="","",SUMIF(Readers!$A$2:$A$401,A93,Readers!$D$2:$D$401))</f>
        <v/>
      </c>
      <c r="G93" s="9">
        <f>IF(OR(A93="",D93=""),"",IF(E93="",D93*N(F93),MIN(D93*N(F93),E93)))</f>
        <v/>
      </c>
      <c r="H93" s="9">
        <f>IF(A93="","",N(C93)+N(G93))</f>
        <v/>
      </c>
      <c r="I93" s="9">
        <f>IF(A93="","",SUMIF($A$2:$A$1001,A93,$G$2:$G$1001))</f>
        <v/>
      </c>
    </row>
    <row r="94">
      <c r="A94" s="12" t="n"/>
      <c r="B94" s="12" t="n"/>
      <c r="C94" s="14" t="n"/>
      <c r="D94" s="14" t="n"/>
      <c r="E94" s="14" t="n"/>
      <c r="F94" s="16">
        <f>IF(A94="","",SUMIF(Readers!$A$2:$A$401,A94,Readers!$D$2:$D$401))</f>
        <v/>
      </c>
      <c r="G94" s="9">
        <f>IF(OR(A94="",D94=""),"",IF(E94="",D94*N(F94),MIN(D94*N(F94),E94)))</f>
        <v/>
      </c>
      <c r="H94" s="9">
        <f>IF(A94="","",N(C94)+N(G94))</f>
        <v/>
      </c>
      <c r="I94" s="9">
        <f>IF(A94="","",SUMIF($A$2:$A$1001,A94,$G$2:$G$1001))</f>
        <v/>
      </c>
    </row>
    <row r="95">
      <c r="A95" s="12" t="n"/>
      <c r="B95" s="12" t="n"/>
      <c r="C95" s="14" t="n"/>
      <c r="D95" s="14" t="n"/>
      <c r="E95" s="14" t="n"/>
      <c r="F95" s="16">
        <f>IF(A95="","",SUMIF(Readers!$A$2:$A$401,A95,Readers!$D$2:$D$401))</f>
        <v/>
      </c>
      <c r="G95" s="9">
        <f>IF(OR(A95="",D95=""),"",IF(E95="",D95*N(F95),MIN(D95*N(F95),E95)))</f>
        <v/>
      </c>
      <c r="H95" s="9">
        <f>IF(A95="","",N(C95)+N(G95))</f>
        <v/>
      </c>
      <c r="I95" s="9">
        <f>IF(A95="","",SUMIF($A$2:$A$1001,A95,$G$2:$G$1001))</f>
        <v/>
      </c>
    </row>
    <row r="96">
      <c r="A96" s="12" t="n"/>
      <c r="B96" s="12" t="n"/>
      <c r="C96" s="14" t="n"/>
      <c r="D96" s="14" t="n"/>
      <c r="E96" s="14" t="n"/>
      <c r="F96" s="16">
        <f>IF(A96="","",SUMIF(Readers!$A$2:$A$401,A96,Readers!$D$2:$D$401))</f>
        <v/>
      </c>
      <c r="G96" s="9">
        <f>IF(OR(A96="",D96=""),"",IF(E96="",D96*N(F96),MIN(D96*N(F96),E96)))</f>
        <v/>
      </c>
      <c r="H96" s="9">
        <f>IF(A96="","",N(C96)+N(G96))</f>
        <v/>
      </c>
      <c r="I96" s="9">
        <f>IF(A96="","",SUMIF($A$2:$A$1001,A96,$G$2:$G$1001))</f>
        <v/>
      </c>
    </row>
    <row r="97">
      <c r="A97" s="12" t="n"/>
      <c r="B97" s="12" t="n"/>
      <c r="C97" s="14" t="n"/>
      <c r="D97" s="14" t="n"/>
      <c r="E97" s="14" t="n"/>
      <c r="F97" s="16">
        <f>IF(A97="","",SUMIF(Readers!$A$2:$A$401,A97,Readers!$D$2:$D$401))</f>
        <v/>
      </c>
      <c r="G97" s="9">
        <f>IF(OR(A97="",D97=""),"",IF(E97="",D97*N(F97),MIN(D97*N(F97),E97)))</f>
        <v/>
      </c>
      <c r="H97" s="9">
        <f>IF(A97="","",N(C97)+N(G97))</f>
        <v/>
      </c>
      <c r="I97" s="9">
        <f>IF(A97="","",SUMIF($A$2:$A$1001,A97,$G$2:$G$1001))</f>
        <v/>
      </c>
    </row>
    <row r="98">
      <c r="A98" s="12" t="n"/>
      <c r="B98" s="12" t="n"/>
      <c r="C98" s="14" t="n"/>
      <c r="D98" s="14" t="n"/>
      <c r="E98" s="14" t="n"/>
      <c r="F98" s="16">
        <f>IF(A98="","",SUMIF(Readers!$A$2:$A$401,A98,Readers!$D$2:$D$401))</f>
        <v/>
      </c>
      <c r="G98" s="9">
        <f>IF(OR(A98="",D98=""),"",IF(E98="",D98*N(F98),MIN(D98*N(F98),E98)))</f>
        <v/>
      </c>
      <c r="H98" s="9">
        <f>IF(A98="","",N(C98)+N(G98))</f>
        <v/>
      </c>
      <c r="I98" s="9">
        <f>IF(A98="","",SUMIF($A$2:$A$1001,A98,$G$2:$G$1001))</f>
        <v/>
      </c>
    </row>
    <row r="99">
      <c r="A99" s="12" t="n"/>
      <c r="B99" s="12" t="n"/>
      <c r="C99" s="14" t="n"/>
      <c r="D99" s="14" t="n"/>
      <c r="E99" s="14" t="n"/>
      <c r="F99" s="16">
        <f>IF(A99="","",SUMIF(Readers!$A$2:$A$401,A99,Readers!$D$2:$D$401))</f>
        <v/>
      </c>
      <c r="G99" s="9">
        <f>IF(OR(A99="",D99=""),"",IF(E99="",D99*N(F99),MIN(D99*N(F99),E99)))</f>
        <v/>
      </c>
      <c r="H99" s="9">
        <f>IF(A99="","",N(C99)+N(G99))</f>
        <v/>
      </c>
      <c r="I99" s="9">
        <f>IF(A99="","",SUMIF($A$2:$A$1001,A99,$G$2:$G$1001))</f>
        <v/>
      </c>
    </row>
    <row r="100">
      <c r="A100" s="12" t="n"/>
      <c r="B100" s="12" t="n"/>
      <c r="C100" s="14" t="n"/>
      <c r="D100" s="14" t="n"/>
      <c r="E100" s="14" t="n"/>
      <c r="F100" s="16">
        <f>IF(A100="","",SUMIF(Readers!$A$2:$A$401,A100,Readers!$D$2:$D$401))</f>
        <v/>
      </c>
      <c r="G100" s="9">
        <f>IF(OR(A100="",D100=""),"",IF(E100="",D100*N(F100),MIN(D100*N(F100),E100)))</f>
        <v/>
      </c>
      <c r="H100" s="9">
        <f>IF(A100="","",N(C100)+N(G100))</f>
        <v/>
      </c>
      <c r="I100" s="9">
        <f>IF(A100="","",SUMIF($A$2:$A$1001,A100,$G$2:$G$1001))</f>
        <v/>
      </c>
    </row>
    <row r="101">
      <c r="A101" s="12" t="n"/>
      <c r="B101" s="12" t="n"/>
      <c r="C101" s="14" t="n"/>
      <c r="D101" s="14" t="n"/>
      <c r="E101" s="14" t="n"/>
      <c r="F101" s="16">
        <f>IF(A101="","",SUMIF(Readers!$A$2:$A$401,A101,Readers!$D$2:$D$401))</f>
        <v/>
      </c>
      <c r="G101" s="9">
        <f>IF(OR(A101="",D101=""),"",IF(E101="",D101*N(F101),MIN(D101*N(F101),E101)))</f>
        <v/>
      </c>
      <c r="H101" s="9">
        <f>IF(A101="","",N(C101)+N(G101))</f>
        <v/>
      </c>
      <c r="I101" s="9">
        <f>IF(A101="","",SUMIF($A$2:$A$1001,A101,$G$2:$G$1001))</f>
        <v/>
      </c>
    </row>
    <row r="102">
      <c r="A102" s="12" t="n"/>
      <c r="B102" s="12" t="n"/>
      <c r="C102" s="14" t="n"/>
      <c r="D102" s="14" t="n"/>
      <c r="E102" s="14" t="n"/>
      <c r="F102" s="16">
        <f>IF(A102="","",SUMIF(Readers!$A$2:$A$401,A102,Readers!$D$2:$D$401))</f>
        <v/>
      </c>
      <c r="G102" s="9">
        <f>IF(OR(A102="",D102=""),"",IF(E102="",D102*N(F102),MIN(D102*N(F102),E102)))</f>
        <v/>
      </c>
      <c r="H102" s="9">
        <f>IF(A102="","",N(C102)+N(G102))</f>
        <v/>
      </c>
      <c r="I102" s="9">
        <f>IF(A102="","",SUMIF($A$2:$A$1001,A102,$G$2:$G$1001))</f>
        <v/>
      </c>
    </row>
    <row r="103">
      <c r="A103" s="12" t="n"/>
      <c r="B103" s="12" t="n"/>
      <c r="C103" s="14" t="n"/>
      <c r="D103" s="14" t="n"/>
      <c r="E103" s="14" t="n"/>
      <c r="F103" s="16">
        <f>IF(A103="","",SUMIF(Readers!$A$2:$A$401,A103,Readers!$D$2:$D$401))</f>
        <v/>
      </c>
      <c r="G103" s="9">
        <f>IF(OR(A103="",D103=""),"",IF(E103="",D103*N(F103),MIN(D103*N(F103),E103)))</f>
        <v/>
      </c>
      <c r="H103" s="9">
        <f>IF(A103="","",N(C103)+N(G103))</f>
        <v/>
      </c>
      <c r="I103" s="9">
        <f>IF(A103="","",SUMIF($A$2:$A$1001,A103,$G$2:$G$1001))</f>
        <v/>
      </c>
    </row>
    <row r="104">
      <c r="A104" s="12" t="n"/>
      <c r="B104" s="12" t="n"/>
      <c r="C104" s="14" t="n"/>
      <c r="D104" s="14" t="n"/>
      <c r="E104" s="14" t="n"/>
      <c r="F104" s="16">
        <f>IF(A104="","",SUMIF(Readers!$A$2:$A$401,A104,Readers!$D$2:$D$401))</f>
        <v/>
      </c>
      <c r="G104" s="9">
        <f>IF(OR(A104="",D104=""),"",IF(E104="",D104*N(F104),MIN(D104*N(F104),E104)))</f>
        <v/>
      </c>
      <c r="H104" s="9">
        <f>IF(A104="","",N(C104)+N(G104))</f>
        <v/>
      </c>
      <c r="I104" s="9">
        <f>IF(A104="","",SUMIF($A$2:$A$1001,A104,$G$2:$G$1001))</f>
        <v/>
      </c>
    </row>
    <row r="105">
      <c r="A105" s="12" t="n"/>
      <c r="B105" s="12" t="n"/>
      <c r="C105" s="14" t="n"/>
      <c r="D105" s="14" t="n"/>
      <c r="E105" s="14" t="n"/>
      <c r="F105" s="16">
        <f>IF(A105="","",SUMIF(Readers!$A$2:$A$401,A105,Readers!$D$2:$D$401))</f>
        <v/>
      </c>
      <c r="G105" s="9">
        <f>IF(OR(A105="",D105=""),"",IF(E105="",D105*N(F105),MIN(D105*N(F105),E105)))</f>
        <v/>
      </c>
      <c r="H105" s="9">
        <f>IF(A105="","",N(C105)+N(G105))</f>
        <v/>
      </c>
      <c r="I105" s="9">
        <f>IF(A105="","",SUMIF($A$2:$A$1001,A105,$G$2:$G$1001))</f>
        <v/>
      </c>
    </row>
    <row r="106">
      <c r="A106" s="12" t="n"/>
      <c r="B106" s="12" t="n"/>
      <c r="C106" s="14" t="n"/>
      <c r="D106" s="14" t="n"/>
      <c r="E106" s="14" t="n"/>
      <c r="F106" s="16">
        <f>IF(A106="","",SUMIF(Readers!$A$2:$A$401,A106,Readers!$D$2:$D$401))</f>
        <v/>
      </c>
      <c r="G106" s="9">
        <f>IF(OR(A106="",D106=""),"",IF(E106="",D106*N(F106),MIN(D106*N(F106),E106)))</f>
        <v/>
      </c>
      <c r="H106" s="9">
        <f>IF(A106="","",N(C106)+N(G106))</f>
        <v/>
      </c>
      <c r="I106" s="9">
        <f>IF(A106="","",SUMIF($A$2:$A$1001,A106,$G$2:$G$1001))</f>
        <v/>
      </c>
    </row>
    <row r="107">
      <c r="A107" s="12" t="n"/>
      <c r="B107" s="12" t="n"/>
      <c r="C107" s="14" t="n"/>
      <c r="D107" s="14" t="n"/>
      <c r="E107" s="14" t="n"/>
      <c r="F107" s="16">
        <f>IF(A107="","",SUMIF(Readers!$A$2:$A$401,A107,Readers!$D$2:$D$401))</f>
        <v/>
      </c>
      <c r="G107" s="9">
        <f>IF(OR(A107="",D107=""),"",IF(E107="",D107*N(F107),MIN(D107*N(F107),E107)))</f>
        <v/>
      </c>
      <c r="H107" s="9">
        <f>IF(A107="","",N(C107)+N(G107))</f>
        <v/>
      </c>
      <c r="I107" s="9">
        <f>IF(A107="","",SUMIF($A$2:$A$1001,A107,$G$2:$G$1001))</f>
        <v/>
      </c>
    </row>
    <row r="108">
      <c r="A108" s="12" t="n"/>
      <c r="B108" s="12" t="n"/>
      <c r="C108" s="14" t="n"/>
      <c r="D108" s="14" t="n"/>
      <c r="E108" s="14" t="n"/>
      <c r="F108" s="16">
        <f>IF(A108="","",SUMIF(Readers!$A$2:$A$401,A108,Readers!$D$2:$D$401))</f>
        <v/>
      </c>
      <c r="G108" s="9">
        <f>IF(OR(A108="",D108=""),"",IF(E108="",D108*N(F108),MIN(D108*N(F108),E108)))</f>
        <v/>
      </c>
      <c r="H108" s="9">
        <f>IF(A108="","",N(C108)+N(G108))</f>
        <v/>
      </c>
      <c r="I108" s="9">
        <f>IF(A108="","",SUMIF($A$2:$A$1001,A108,$G$2:$G$1001))</f>
        <v/>
      </c>
    </row>
    <row r="109">
      <c r="A109" s="12" t="n"/>
      <c r="B109" s="12" t="n"/>
      <c r="C109" s="14" t="n"/>
      <c r="D109" s="14" t="n"/>
      <c r="E109" s="14" t="n"/>
      <c r="F109" s="16">
        <f>IF(A109="","",SUMIF(Readers!$A$2:$A$401,A109,Readers!$D$2:$D$401))</f>
        <v/>
      </c>
      <c r="G109" s="9">
        <f>IF(OR(A109="",D109=""),"",IF(E109="",D109*N(F109),MIN(D109*N(F109),E109)))</f>
        <v/>
      </c>
      <c r="H109" s="9">
        <f>IF(A109="","",N(C109)+N(G109))</f>
        <v/>
      </c>
      <c r="I109" s="9">
        <f>IF(A109="","",SUMIF($A$2:$A$1001,A109,$G$2:$G$1001))</f>
        <v/>
      </c>
    </row>
    <row r="110">
      <c r="A110" s="12" t="n"/>
      <c r="B110" s="12" t="n"/>
      <c r="C110" s="14" t="n"/>
      <c r="D110" s="14" t="n"/>
      <c r="E110" s="14" t="n"/>
      <c r="F110" s="16">
        <f>IF(A110="","",SUMIF(Readers!$A$2:$A$401,A110,Readers!$D$2:$D$401))</f>
        <v/>
      </c>
      <c r="G110" s="9">
        <f>IF(OR(A110="",D110=""),"",IF(E110="",D110*N(F110),MIN(D110*N(F110),E110)))</f>
        <v/>
      </c>
      <c r="H110" s="9">
        <f>IF(A110="","",N(C110)+N(G110))</f>
        <v/>
      </c>
      <c r="I110" s="9">
        <f>IF(A110="","",SUMIF($A$2:$A$1001,A110,$G$2:$G$1001))</f>
        <v/>
      </c>
    </row>
    <row r="111">
      <c r="A111" s="12" t="n"/>
      <c r="B111" s="12" t="n"/>
      <c r="C111" s="14" t="n"/>
      <c r="D111" s="14" t="n"/>
      <c r="E111" s="14" t="n"/>
      <c r="F111" s="16">
        <f>IF(A111="","",SUMIF(Readers!$A$2:$A$401,A111,Readers!$D$2:$D$401))</f>
        <v/>
      </c>
      <c r="G111" s="9">
        <f>IF(OR(A111="",D111=""),"",IF(E111="",D111*N(F111),MIN(D111*N(F111),E111)))</f>
        <v/>
      </c>
      <c r="H111" s="9">
        <f>IF(A111="","",N(C111)+N(G111))</f>
        <v/>
      </c>
      <c r="I111" s="9">
        <f>IF(A111="","",SUMIF($A$2:$A$1001,A111,$G$2:$G$1001))</f>
        <v/>
      </c>
    </row>
    <row r="112">
      <c r="A112" s="12" t="n"/>
      <c r="B112" s="12" t="n"/>
      <c r="C112" s="14" t="n"/>
      <c r="D112" s="14" t="n"/>
      <c r="E112" s="14" t="n"/>
      <c r="F112" s="16">
        <f>IF(A112="","",SUMIF(Readers!$A$2:$A$401,A112,Readers!$D$2:$D$401))</f>
        <v/>
      </c>
      <c r="G112" s="9">
        <f>IF(OR(A112="",D112=""),"",IF(E112="",D112*N(F112),MIN(D112*N(F112),E112)))</f>
        <v/>
      </c>
      <c r="H112" s="9">
        <f>IF(A112="","",N(C112)+N(G112))</f>
        <v/>
      </c>
      <c r="I112" s="9">
        <f>IF(A112="","",SUMIF($A$2:$A$1001,A112,$G$2:$G$1001))</f>
        <v/>
      </c>
    </row>
    <row r="113">
      <c r="A113" s="12" t="n"/>
      <c r="B113" s="12" t="n"/>
      <c r="C113" s="14" t="n"/>
      <c r="D113" s="14" t="n"/>
      <c r="E113" s="14" t="n"/>
      <c r="F113" s="16">
        <f>IF(A113="","",SUMIF(Readers!$A$2:$A$401,A113,Readers!$D$2:$D$401))</f>
        <v/>
      </c>
      <c r="G113" s="9">
        <f>IF(OR(A113="",D113=""),"",IF(E113="",D113*N(F113),MIN(D113*N(F113),E113)))</f>
        <v/>
      </c>
      <c r="H113" s="9">
        <f>IF(A113="","",N(C113)+N(G113))</f>
        <v/>
      </c>
      <c r="I113" s="9">
        <f>IF(A113="","",SUMIF($A$2:$A$1001,A113,$G$2:$G$1001))</f>
        <v/>
      </c>
    </row>
    <row r="114">
      <c r="A114" s="12" t="n"/>
      <c r="B114" s="12" t="n"/>
      <c r="C114" s="14" t="n"/>
      <c r="D114" s="14" t="n"/>
      <c r="E114" s="14" t="n"/>
      <c r="F114" s="16">
        <f>IF(A114="","",SUMIF(Readers!$A$2:$A$401,A114,Readers!$D$2:$D$401))</f>
        <v/>
      </c>
      <c r="G114" s="9">
        <f>IF(OR(A114="",D114=""),"",IF(E114="",D114*N(F114),MIN(D114*N(F114),E114)))</f>
        <v/>
      </c>
      <c r="H114" s="9">
        <f>IF(A114="","",N(C114)+N(G114))</f>
        <v/>
      </c>
      <c r="I114" s="9">
        <f>IF(A114="","",SUMIF($A$2:$A$1001,A114,$G$2:$G$1001))</f>
        <v/>
      </c>
    </row>
    <row r="115">
      <c r="A115" s="12" t="n"/>
      <c r="B115" s="12" t="n"/>
      <c r="C115" s="14" t="n"/>
      <c r="D115" s="14" t="n"/>
      <c r="E115" s="14" t="n"/>
      <c r="F115" s="16">
        <f>IF(A115="","",SUMIF(Readers!$A$2:$A$401,A115,Readers!$D$2:$D$401))</f>
        <v/>
      </c>
      <c r="G115" s="9">
        <f>IF(OR(A115="",D115=""),"",IF(E115="",D115*N(F115),MIN(D115*N(F115),E115)))</f>
        <v/>
      </c>
      <c r="H115" s="9">
        <f>IF(A115="","",N(C115)+N(G115))</f>
        <v/>
      </c>
      <c r="I115" s="9">
        <f>IF(A115="","",SUMIF($A$2:$A$1001,A115,$G$2:$G$1001))</f>
        <v/>
      </c>
    </row>
    <row r="116">
      <c r="A116" s="12" t="n"/>
      <c r="B116" s="12" t="n"/>
      <c r="C116" s="14" t="n"/>
      <c r="D116" s="14" t="n"/>
      <c r="E116" s="14" t="n"/>
      <c r="F116" s="16">
        <f>IF(A116="","",SUMIF(Readers!$A$2:$A$401,A116,Readers!$D$2:$D$401))</f>
        <v/>
      </c>
      <c r="G116" s="9">
        <f>IF(OR(A116="",D116=""),"",IF(E116="",D116*N(F116),MIN(D116*N(F116),E116)))</f>
        <v/>
      </c>
      <c r="H116" s="9">
        <f>IF(A116="","",N(C116)+N(G116))</f>
        <v/>
      </c>
      <c r="I116" s="9">
        <f>IF(A116="","",SUMIF($A$2:$A$1001,A116,$G$2:$G$1001))</f>
        <v/>
      </c>
    </row>
    <row r="117">
      <c r="A117" s="12" t="n"/>
      <c r="B117" s="12" t="n"/>
      <c r="C117" s="14" t="n"/>
      <c r="D117" s="14" t="n"/>
      <c r="E117" s="14" t="n"/>
      <c r="F117" s="16">
        <f>IF(A117="","",SUMIF(Readers!$A$2:$A$401,A117,Readers!$D$2:$D$401))</f>
        <v/>
      </c>
      <c r="G117" s="9">
        <f>IF(OR(A117="",D117=""),"",IF(E117="",D117*N(F117),MIN(D117*N(F117),E117)))</f>
        <v/>
      </c>
      <c r="H117" s="9">
        <f>IF(A117="","",N(C117)+N(G117))</f>
        <v/>
      </c>
      <c r="I117" s="9">
        <f>IF(A117="","",SUMIF($A$2:$A$1001,A117,$G$2:$G$1001))</f>
        <v/>
      </c>
    </row>
    <row r="118">
      <c r="A118" s="12" t="n"/>
      <c r="B118" s="12" t="n"/>
      <c r="C118" s="14" t="n"/>
      <c r="D118" s="14" t="n"/>
      <c r="E118" s="14" t="n"/>
      <c r="F118" s="16">
        <f>IF(A118="","",SUMIF(Readers!$A$2:$A$401,A118,Readers!$D$2:$D$401))</f>
        <v/>
      </c>
      <c r="G118" s="9">
        <f>IF(OR(A118="",D118=""),"",IF(E118="",D118*N(F118),MIN(D118*N(F118),E118)))</f>
        <v/>
      </c>
      <c r="H118" s="9">
        <f>IF(A118="","",N(C118)+N(G118))</f>
        <v/>
      </c>
      <c r="I118" s="9">
        <f>IF(A118="","",SUMIF($A$2:$A$1001,A118,$G$2:$G$1001))</f>
        <v/>
      </c>
    </row>
    <row r="119">
      <c r="A119" s="12" t="n"/>
      <c r="B119" s="12" t="n"/>
      <c r="C119" s="14" t="n"/>
      <c r="D119" s="14" t="n"/>
      <c r="E119" s="14" t="n"/>
      <c r="F119" s="16">
        <f>IF(A119="","",SUMIF(Readers!$A$2:$A$401,A119,Readers!$D$2:$D$401))</f>
        <v/>
      </c>
      <c r="G119" s="9">
        <f>IF(OR(A119="",D119=""),"",IF(E119="",D119*N(F119),MIN(D119*N(F119),E119)))</f>
        <v/>
      </c>
      <c r="H119" s="9">
        <f>IF(A119="","",N(C119)+N(G119))</f>
        <v/>
      </c>
      <c r="I119" s="9">
        <f>IF(A119="","",SUMIF($A$2:$A$1001,A119,$G$2:$G$1001))</f>
        <v/>
      </c>
    </row>
    <row r="120">
      <c r="A120" s="12" t="n"/>
      <c r="B120" s="12" t="n"/>
      <c r="C120" s="14" t="n"/>
      <c r="D120" s="14" t="n"/>
      <c r="E120" s="14" t="n"/>
      <c r="F120" s="16">
        <f>IF(A120="","",SUMIF(Readers!$A$2:$A$401,A120,Readers!$D$2:$D$401))</f>
        <v/>
      </c>
      <c r="G120" s="9">
        <f>IF(OR(A120="",D120=""),"",IF(E120="",D120*N(F120),MIN(D120*N(F120),E120)))</f>
        <v/>
      </c>
      <c r="H120" s="9">
        <f>IF(A120="","",N(C120)+N(G120))</f>
        <v/>
      </c>
      <c r="I120" s="9">
        <f>IF(A120="","",SUMIF($A$2:$A$1001,A120,$G$2:$G$1001))</f>
        <v/>
      </c>
    </row>
    <row r="121">
      <c r="A121" s="12" t="n"/>
      <c r="B121" s="12" t="n"/>
      <c r="C121" s="14" t="n"/>
      <c r="D121" s="14" t="n"/>
      <c r="E121" s="14" t="n"/>
      <c r="F121" s="16">
        <f>IF(A121="","",SUMIF(Readers!$A$2:$A$401,A121,Readers!$D$2:$D$401))</f>
        <v/>
      </c>
      <c r="G121" s="9">
        <f>IF(OR(A121="",D121=""),"",IF(E121="",D121*N(F121),MIN(D121*N(F121),E121)))</f>
        <v/>
      </c>
      <c r="H121" s="9">
        <f>IF(A121="","",N(C121)+N(G121))</f>
        <v/>
      </c>
      <c r="I121" s="9">
        <f>IF(A121="","",SUMIF($A$2:$A$1001,A121,$G$2:$G$1001))</f>
        <v/>
      </c>
    </row>
    <row r="122">
      <c r="A122" s="12" t="n"/>
      <c r="B122" s="12" t="n"/>
      <c r="C122" s="14" t="n"/>
      <c r="D122" s="14" t="n"/>
      <c r="E122" s="14" t="n"/>
      <c r="F122" s="16">
        <f>IF(A122="","",SUMIF(Readers!$A$2:$A$401,A122,Readers!$D$2:$D$401))</f>
        <v/>
      </c>
      <c r="G122" s="9">
        <f>IF(OR(A122="",D122=""),"",IF(E122="",D122*N(F122),MIN(D122*N(F122),E122)))</f>
        <v/>
      </c>
      <c r="H122" s="9">
        <f>IF(A122="","",N(C122)+N(G122))</f>
        <v/>
      </c>
      <c r="I122" s="9">
        <f>IF(A122="","",SUMIF($A$2:$A$1001,A122,$G$2:$G$1001))</f>
        <v/>
      </c>
    </row>
    <row r="123">
      <c r="A123" s="12" t="n"/>
      <c r="B123" s="12" t="n"/>
      <c r="C123" s="14" t="n"/>
      <c r="D123" s="14" t="n"/>
      <c r="E123" s="14" t="n"/>
      <c r="F123" s="16">
        <f>IF(A123="","",SUMIF(Readers!$A$2:$A$401,A123,Readers!$D$2:$D$401))</f>
        <v/>
      </c>
      <c r="G123" s="9">
        <f>IF(OR(A123="",D123=""),"",IF(E123="",D123*N(F123),MIN(D123*N(F123),E123)))</f>
        <v/>
      </c>
      <c r="H123" s="9">
        <f>IF(A123="","",N(C123)+N(G123))</f>
        <v/>
      </c>
      <c r="I123" s="9">
        <f>IF(A123="","",SUMIF($A$2:$A$1001,A123,$G$2:$G$1001))</f>
        <v/>
      </c>
    </row>
    <row r="124">
      <c r="A124" s="12" t="n"/>
      <c r="B124" s="12" t="n"/>
      <c r="C124" s="14" t="n"/>
      <c r="D124" s="14" t="n"/>
      <c r="E124" s="14" t="n"/>
      <c r="F124" s="16">
        <f>IF(A124="","",SUMIF(Readers!$A$2:$A$401,A124,Readers!$D$2:$D$401))</f>
        <v/>
      </c>
      <c r="G124" s="9">
        <f>IF(OR(A124="",D124=""),"",IF(E124="",D124*N(F124),MIN(D124*N(F124),E124)))</f>
        <v/>
      </c>
      <c r="H124" s="9">
        <f>IF(A124="","",N(C124)+N(G124))</f>
        <v/>
      </c>
      <c r="I124" s="9">
        <f>IF(A124="","",SUMIF($A$2:$A$1001,A124,$G$2:$G$1001))</f>
        <v/>
      </c>
    </row>
    <row r="125">
      <c r="A125" s="12" t="n"/>
      <c r="B125" s="12" t="n"/>
      <c r="C125" s="14" t="n"/>
      <c r="D125" s="14" t="n"/>
      <c r="E125" s="14" t="n"/>
      <c r="F125" s="16">
        <f>IF(A125="","",SUMIF(Readers!$A$2:$A$401,A125,Readers!$D$2:$D$401))</f>
        <v/>
      </c>
      <c r="G125" s="9">
        <f>IF(OR(A125="",D125=""),"",IF(E125="",D125*N(F125),MIN(D125*N(F125),E125)))</f>
        <v/>
      </c>
      <c r="H125" s="9">
        <f>IF(A125="","",N(C125)+N(G125))</f>
        <v/>
      </c>
      <c r="I125" s="9">
        <f>IF(A125="","",SUMIF($A$2:$A$1001,A125,$G$2:$G$1001))</f>
        <v/>
      </c>
    </row>
    <row r="126">
      <c r="A126" s="12" t="n"/>
      <c r="B126" s="12" t="n"/>
      <c r="C126" s="14" t="n"/>
      <c r="D126" s="14" t="n"/>
      <c r="E126" s="14" t="n"/>
      <c r="F126" s="16">
        <f>IF(A126="","",SUMIF(Readers!$A$2:$A$401,A126,Readers!$D$2:$D$401))</f>
        <v/>
      </c>
      <c r="G126" s="9">
        <f>IF(OR(A126="",D126=""),"",IF(E126="",D126*N(F126),MIN(D126*N(F126),E126)))</f>
        <v/>
      </c>
      <c r="H126" s="9">
        <f>IF(A126="","",N(C126)+N(G126))</f>
        <v/>
      </c>
      <c r="I126" s="9">
        <f>IF(A126="","",SUMIF($A$2:$A$1001,A126,$G$2:$G$1001))</f>
        <v/>
      </c>
    </row>
    <row r="127">
      <c r="A127" s="12" t="n"/>
      <c r="B127" s="12" t="n"/>
      <c r="C127" s="14" t="n"/>
      <c r="D127" s="14" t="n"/>
      <c r="E127" s="14" t="n"/>
      <c r="F127" s="16">
        <f>IF(A127="","",SUMIF(Readers!$A$2:$A$401,A127,Readers!$D$2:$D$401))</f>
        <v/>
      </c>
      <c r="G127" s="9">
        <f>IF(OR(A127="",D127=""),"",IF(E127="",D127*N(F127),MIN(D127*N(F127),E127)))</f>
        <v/>
      </c>
      <c r="H127" s="9">
        <f>IF(A127="","",N(C127)+N(G127))</f>
        <v/>
      </c>
      <c r="I127" s="9">
        <f>IF(A127="","",SUMIF($A$2:$A$1001,A127,$G$2:$G$1001))</f>
        <v/>
      </c>
    </row>
    <row r="128">
      <c r="A128" s="12" t="n"/>
      <c r="B128" s="12" t="n"/>
      <c r="C128" s="14" t="n"/>
      <c r="D128" s="14" t="n"/>
      <c r="E128" s="14" t="n"/>
      <c r="F128" s="16">
        <f>IF(A128="","",SUMIF(Readers!$A$2:$A$401,A128,Readers!$D$2:$D$401))</f>
        <v/>
      </c>
      <c r="G128" s="9">
        <f>IF(OR(A128="",D128=""),"",IF(E128="",D128*N(F128),MIN(D128*N(F128),E128)))</f>
        <v/>
      </c>
      <c r="H128" s="9">
        <f>IF(A128="","",N(C128)+N(G128))</f>
        <v/>
      </c>
      <c r="I128" s="9">
        <f>IF(A128="","",SUMIF($A$2:$A$1001,A128,$G$2:$G$1001))</f>
        <v/>
      </c>
    </row>
    <row r="129">
      <c r="A129" s="12" t="n"/>
      <c r="B129" s="12" t="n"/>
      <c r="C129" s="14" t="n"/>
      <c r="D129" s="14" t="n"/>
      <c r="E129" s="14" t="n"/>
      <c r="F129" s="16">
        <f>IF(A129="","",SUMIF(Readers!$A$2:$A$401,A129,Readers!$D$2:$D$401))</f>
        <v/>
      </c>
      <c r="G129" s="9">
        <f>IF(OR(A129="",D129=""),"",IF(E129="",D129*N(F129),MIN(D129*N(F129),E129)))</f>
        <v/>
      </c>
      <c r="H129" s="9">
        <f>IF(A129="","",N(C129)+N(G129))</f>
        <v/>
      </c>
      <c r="I129" s="9">
        <f>IF(A129="","",SUMIF($A$2:$A$1001,A129,$G$2:$G$1001))</f>
        <v/>
      </c>
    </row>
    <row r="130">
      <c r="A130" s="12" t="n"/>
      <c r="B130" s="12" t="n"/>
      <c r="C130" s="14" t="n"/>
      <c r="D130" s="14" t="n"/>
      <c r="E130" s="14" t="n"/>
      <c r="F130" s="16">
        <f>IF(A130="","",SUMIF(Readers!$A$2:$A$401,A130,Readers!$D$2:$D$401))</f>
        <v/>
      </c>
      <c r="G130" s="9">
        <f>IF(OR(A130="",D130=""),"",IF(E130="",D130*N(F130),MIN(D130*N(F130),E130)))</f>
        <v/>
      </c>
      <c r="H130" s="9">
        <f>IF(A130="","",N(C130)+N(G130))</f>
        <v/>
      </c>
      <c r="I130" s="9">
        <f>IF(A130="","",SUMIF($A$2:$A$1001,A130,$G$2:$G$1001))</f>
        <v/>
      </c>
    </row>
    <row r="131">
      <c r="A131" s="12" t="n"/>
      <c r="B131" s="12" t="n"/>
      <c r="C131" s="14" t="n"/>
      <c r="D131" s="14" t="n"/>
      <c r="E131" s="14" t="n"/>
      <c r="F131" s="16">
        <f>IF(A131="","",SUMIF(Readers!$A$2:$A$401,A131,Readers!$D$2:$D$401))</f>
        <v/>
      </c>
      <c r="G131" s="9">
        <f>IF(OR(A131="",D131=""),"",IF(E131="",D131*N(F131),MIN(D131*N(F131),E131)))</f>
        <v/>
      </c>
      <c r="H131" s="9">
        <f>IF(A131="","",N(C131)+N(G131))</f>
        <v/>
      </c>
      <c r="I131" s="9">
        <f>IF(A131="","",SUMIF($A$2:$A$1001,A131,$G$2:$G$1001))</f>
        <v/>
      </c>
    </row>
    <row r="132">
      <c r="A132" s="12" t="n"/>
      <c r="B132" s="12" t="n"/>
      <c r="C132" s="14" t="n"/>
      <c r="D132" s="14" t="n"/>
      <c r="E132" s="14" t="n"/>
      <c r="F132" s="16">
        <f>IF(A132="","",SUMIF(Readers!$A$2:$A$401,A132,Readers!$D$2:$D$401))</f>
        <v/>
      </c>
      <c r="G132" s="9">
        <f>IF(OR(A132="",D132=""),"",IF(E132="",D132*N(F132),MIN(D132*N(F132),E132)))</f>
        <v/>
      </c>
      <c r="H132" s="9">
        <f>IF(A132="","",N(C132)+N(G132))</f>
        <v/>
      </c>
      <c r="I132" s="9">
        <f>IF(A132="","",SUMIF($A$2:$A$1001,A132,$G$2:$G$1001))</f>
        <v/>
      </c>
    </row>
    <row r="133">
      <c r="A133" s="12" t="n"/>
      <c r="B133" s="12" t="n"/>
      <c r="C133" s="14" t="n"/>
      <c r="D133" s="14" t="n"/>
      <c r="E133" s="14" t="n"/>
      <c r="F133" s="16">
        <f>IF(A133="","",SUMIF(Readers!$A$2:$A$401,A133,Readers!$D$2:$D$401))</f>
        <v/>
      </c>
      <c r="G133" s="9">
        <f>IF(OR(A133="",D133=""),"",IF(E133="",D133*N(F133),MIN(D133*N(F133),E133)))</f>
        <v/>
      </c>
      <c r="H133" s="9">
        <f>IF(A133="","",N(C133)+N(G133))</f>
        <v/>
      </c>
      <c r="I133" s="9">
        <f>IF(A133="","",SUMIF($A$2:$A$1001,A133,$G$2:$G$1001))</f>
        <v/>
      </c>
    </row>
    <row r="134">
      <c r="A134" s="12" t="n"/>
      <c r="B134" s="12" t="n"/>
      <c r="C134" s="14" t="n"/>
      <c r="D134" s="14" t="n"/>
      <c r="E134" s="14" t="n"/>
      <c r="F134" s="16">
        <f>IF(A134="","",SUMIF(Readers!$A$2:$A$401,A134,Readers!$D$2:$D$401))</f>
        <v/>
      </c>
      <c r="G134" s="9">
        <f>IF(OR(A134="",D134=""),"",IF(E134="",D134*N(F134),MIN(D134*N(F134),E134)))</f>
        <v/>
      </c>
      <c r="H134" s="9">
        <f>IF(A134="","",N(C134)+N(G134))</f>
        <v/>
      </c>
      <c r="I134" s="9">
        <f>IF(A134="","",SUMIF($A$2:$A$1001,A134,$G$2:$G$1001))</f>
        <v/>
      </c>
    </row>
    <row r="135">
      <c r="A135" s="12" t="n"/>
      <c r="B135" s="12" t="n"/>
      <c r="C135" s="14" t="n"/>
      <c r="D135" s="14" t="n"/>
      <c r="E135" s="14" t="n"/>
      <c r="F135" s="16">
        <f>IF(A135="","",SUMIF(Readers!$A$2:$A$401,A135,Readers!$D$2:$D$401))</f>
        <v/>
      </c>
      <c r="G135" s="9">
        <f>IF(OR(A135="",D135=""),"",IF(E135="",D135*N(F135),MIN(D135*N(F135),E135)))</f>
        <v/>
      </c>
      <c r="H135" s="9">
        <f>IF(A135="","",N(C135)+N(G135))</f>
        <v/>
      </c>
      <c r="I135" s="9">
        <f>IF(A135="","",SUMIF($A$2:$A$1001,A135,$G$2:$G$1001))</f>
        <v/>
      </c>
    </row>
    <row r="136">
      <c r="A136" s="12" t="n"/>
      <c r="B136" s="12" t="n"/>
      <c r="C136" s="14" t="n"/>
      <c r="D136" s="14" t="n"/>
      <c r="E136" s="14" t="n"/>
      <c r="F136" s="16">
        <f>IF(A136="","",SUMIF(Readers!$A$2:$A$401,A136,Readers!$D$2:$D$401))</f>
        <v/>
      </c>
      <c r="G136" s="9">
        <f>IF(OR(A136="",D136=""),"",IF(E136="",D136*N(F136),MIN(D136*N(F136),E136)))</f>
        <v/>
      </c>
      <c r="H136" s="9">
        <f>IF(A136="","",N(C136)+N(G136))</f>
        <v/>
      </c>
      <c r="I136" s="9">
        <f>IF(A136="","",SUMIF($A$2:$A$1001,A136,$G$2:$G$1001))</f>
        <v/>
      </c>
    </row>
    <row r="137">
      <c r="A137" s="12" t="n"/>
      <c r="B137" s="12" t="n"/>
      <c r="C137" s="14" t="n"/>
      <c r="D137" s="14" t="n"/>
      <c r="E137" s="14" t="n"/>
      <c r="F137" s="16">
        <f>IF(A137="","",SUMIF(Readers!$A$2:$A$401,A137,Readers!$D$2:$D$401))</f>
        <v/>
      </c>
      <c r="G137" s="9">
        <f>IF(OR(A137="",D137=""),"",IF(E137="",D137*N(F137),MIN(D137*N(F137),E137)))</f>
        <v/>
      </c>
      <c r="H137" s="9">
        <f>IF(A137="","",N(C137)+N(G137))</f>
        <v/>
      </c>
      <c r="I137" s="9">
        <f>IF(A137="","",SUMIF($A$2:$A$1001,A137,$G$2:$G$1001))</f>
        <v/>
      </c>
    </row>
    <row r="138">
      <c r="A138" s="12" t="n"/>
      <c r="B138" s="12" t="n"/>
      <c r="C138" s="14" t="n"/>
      <c r="D138" s="14" t="n"/>
      <c r="E138" s="14" t="n"/>
      <c r="F138" s="16">
        <f>IF(A138="","",SUMIF(Readers!$A$2:$A$401,A138,Readers!$D$2:$D$401))</f>
        <v/>
      </c>
      <c r="G138" s="9">
        <f>IF(OR(A138="",D138=""),"",IF(E138="",D138*N(F138),MIN(D138*N(F138),E138)))</f>
        <v/>
      </c>
      <c r="H138" s="9">
        <f>IF(A138="","",N(C138)+N(G138))</f>
        <v/>
      </c>
      <c r="I138" s="9">
        <f>IF(A138="","",SUMIF($A$2:$A$1001,A138,$G$2:$G$1001))</f>
        <v/>
      </c>
    </row>
    <row r="139">
      <c r="A139" s="12" t="n"/>
      <c r="B139" s="12" t="n"/>
      <c r="C139" s="14" t="n"/>
      <c r="D139" s="14" t="n"/>
      <c r="E139" s="14" t="n"/>
      <c r="F139" s="16">
        <f>IF(A139="","",SUMIF(Readers!$A$2:$A$401,A139,Readers!$D$2:$D$401))</f>
        <v/>
      </c>
      <c r="G139" s="9">
        <f>IF(OR(A139="",D139=""),"",IF(E139="",D139*N(F139),MIN(D139*N(F139),E139)))</f>
        <v/>
      </c>
      <c r="H139" s="9">
        <f>IF(A139="","",N(C139)+N(G139))</f>
        <v/>
      </c>
      <c r="I139" s="9">
        <f>IF(A139="","",SUMIF($A$2:$A$1001,A139,$G$2:$G$1001))</f>
        <v/>
      </c>
    </row>
    <row r="140">
      <c r="A140" s="12" t="n"/>
      <c r="B140" s="12" t="n"/>
      <c r="C140" s="14" t="n"/>
      <c r="D140" s="14" t="n"/>
      <c r="E140" s="14" t="n"/>
      <c r="F140" s="16">
        <f>IF(A140="","",SUMIF(Readers!$A$2:$A$401,A140,Readers!$D$2:$D$401))</f>
        <v/>
      </c>
      <c r="G140" s="9">
        <f>IF(OR(A140="",D140=""),"",IF(E140="",D140*N(F140),MIN(D140*N(F140),E140)))</f>
        <v/>
      </c>
      <c r="H140" s="9">
        <f>IF(A140="","",N(C140)+N(G140))</f>
        <v/>
      </c>
      <c r="I140" s="9">
        <f>IF(A140="","",SUMIF($A$2:$A$1001,A140,$G$2:$G$1001))</f>
        <v/>
      </c>
    </row>
    <row r="141">
      <c r="A141" s="12" t="n"/>
      <c r="B141" s="12" t="n"/>
      <c r="C141" s="14" t="n"/>
      <c r="D141" s="14" t="n"/>
      <c r="E141" s="14" t="n"/>
      <c r="F141" s="16">
        <f>IF(A141="","",SUMIF(Readers!$A$2:$A$401,A141,Readers!$D$2:$D$401))</f>
        <v/>
      </c>
      <c r="G141" s="9">
        <f>IF(OR(A141="",D141=""),"",IF(E141="",D141*N(F141),MIN(D141*N(F141),E141)))</f>
        <v/>
      </c>
      <c r="H141" s="9">
        <f>IF(A141="","",N(C141)+N(G141))</f>
        <v/>
      </c>
      <c r="I141" s="9">
        <f>IF(A141="","",SUMIF($A$2:$A$1001,A141,$G$2:$G$1001))</f>
        <v/>
      </c>
    </row>
    <row r="142">
      <c r="A142" s="12" t="n"/>
      <c r="B142" s="12" t="n"/>
      <c r="C142" s="14" t="n"/>
      <c r="D142" s="14" t="n"/>
      <c r="E142" s="14" t="n"/>
      <c r="F142" s="16">
        <f>IF(A142="","",SUMIF(Readers!$A$2:$A$401,A142,Readers!$D$2:$D$401))</f>
        <v/>
      </c>
      <c r="G142" s="9">
        <f>IF(OR(A142="",D142=""),"",IF(E142="",D142*N(F142),MIN(D142*N(F142),E142)))</f>
        <v/>
      </c>
      <c r="H142" s="9">
        <f>IF(A142="","",N(C142)+N(G142))</f>
        <v/>
      </c>
      <c r="I142" s="9">
        <f>IF(A142="","",SUMIF($A$2:$A$1001,A142,$G$2:$G$1001))</f>
        <v/>
      </c>
    </row>
    <row r="143">
      <c r="A143" s="12" t="n"/>
      <c r="B143" s="12" t="n"/>
      <c r="C143" s="14" t="n"/>
      <c r="D143" s="14" t="n"/>
      <c r="E143" s="14" t="n"/>
      <c r="F143" s="16">
        <f>IF(A143="","",SUMIF(Readers!$A$2:$A$401,A143,Readers!$D$2:$D$401))</f>
        <v/>
      </c>
      <c r="G143" s="9">
        <f>IF(OR(A143="",D143=""),"",IF(E143="",D143*N(F143),MIN(D143*N(F143),E143)))</f>
        <v/>
      </c>
      <c r="H143" s="9">
        <f>IF(A143="","",N(C143)+N(G143))</f>
        <v/>
      </c>
      <c r="I143" s="9">
        <f>IF(A143="","",SUMIF($A$2:$A$1001,A143,$G$2:$G$1001))</f>
        <v/>
      </c>
    </row>
    <row r="144">
      <c r="A144" s="12" t="n"/>
      <c r="B144" s="12" t="n"/>
      <c r="C144" s="14" t="n"/>
      <c r="D144" s="14" t="n"/>
      <c r="E144" s="14" t="n"/>
      <c r="F144" s="16">
        <f>IF(A144="","",SUMIF(Readers!$A$2:$A$401,A144,Readers!$D$2:$D$401))</f>
        <v/>
      </c>
      <c r="G144" s="9">
        <f>IF(OR(A144="",D144=""),"",IF(E144="",D144*N(F144),MIN(D144*N(F144),E144)))</f>
        <v/>
      </c>
      <c r="H144" s="9">
        <f>IF(A144="","",N(C144)+N(G144))</f>
        <v/>
      </c>
      <c r="I144" s="9">
        <f>IF(A144="","",SUMIF($A$2:$A$1001,A144,$G$2:$G$1001))</f>
        <v/>
      </c>
    </row>
    <row r="145">
      <c r="A145" s="12" t="n"/>
      <c r="B145" s="12" t="n"/>
      <c r="C145" s="14" t="n"/>
      <c r="D145" s="14" t="n"/>
      <c r="E145" s="14" t="n"/>
      <c r="F145" s="16">
        <f>IF(A145="","",SUMIF(Readers!$A$2:$A$401,A145,Readers!$D$2:$D$401))</f>
        <v/>
      </c>
      <c r="G145" s="9">
        <f>IF(OR(A145="",D145=""),"",IF(E145="",D145*N(F145),MIN(D145*N(F145),E145)))</f>
        <v/>
      </c>
      <c r="H145" s="9">
        <f>IF(A145="","",N(C145)+N(G145))</f>
        <v/>
      </c>
      <c r="I145" s="9">
        <f>IF(A145="","",SUMIF($A$2:$A$1001,A145,$G$2:$G$1001))</f>
        <v/>
      </c>
    </row>
    <row r="146">
      <c r="A146" s="12" t="n"/>
      <c r="B146" s="12" t="n"/>
      <c r="C146" s="14" t="n"/>
      <c r="D146" s="14" t="n"/>
      <c r="E146" s="14" t="n"/>
      <c r="F146" s="16">
        <f>IF(A146="","",SUMIF(Readers!$A$2:$A$401,A146,Readers!$D$2:$D$401))</f>
        <v/>
      </c>
      <c r="G146" s="9">
        <f>IF(OR(A146="",D146=""),"",IF(E146="",D146*N(F146),MIN(D146*N(F146),E146)))</f>
        <v/>
      </c>
      <c r="H146" s="9">
        <f>IF(A146="","",N(C146)+N(G146))</f>
        <v/>
      </c>
      <c r="I146" s="9">
        <f>IF(A146="","",SUMIF($A$2:$A$1001,A146,$G$2:$G$1001))</f>
        <v/>
      </c>
    </row>
    <row r="147">
      <c r="A147" s="12" t="n"/>
      <c r="B147" s="12" t="n"/>
      <c r="C147" s="14" t="n"/>
      <c r="D147" s="14" t="n"/>
      <c r="E147" s="14" t="n"/>
      <c r="F147" s="16">
        <f>IF(A147="","",SUMIF(Readers!$A$2:$A$401,A147,Readers!$D$2:$D$401))</f>
        <v/>
      </c>
      <c r="G147" s="9">
        <f>IF(OR(A147="",D147=""),"",IF(E147="",D147*N(F147),MIN(D147*N(F147),E147)))</f>
        <v/>
      </c>
      <c r="H147" s="9">
        <f>IF(A147="","",N(C147)+N(G147))</f>
        <v/>
      </c>
      <c r="I147" s="9">
        <f>IF(A147="","",SUMIF($A$2:$A$1001,A147,$G$2:$G$1001))</f>
        <v/>
      </c>
    </row>
    <row r="148">
      <c r="A148" s="12" t="n"/>
      <c r="B148" s="12" t="n"/>
      <c r="C148" s="14" t="n"/>
      <c r="D148" s="14" t="n"/>
      <c r="E148" s="14" t="n"/>
      <c r="F148" s="16">
        <f>IF(A148="","",SUMIF(Readers!$A$2:$A$401,A148,Readers!$D$2:$D$401))</f>
        <v/>
      </c>
      <c r="G148" s="9">
        <f>IF(OR(A148="",D148=""),"",IF(E148="",D148*N(F148),MIN(D148*N(F148),E148)))</f>
        <v/>
      </c>
      <c r="H148" s="9">
        <f>IF(A148="","",N(C148)+N(G148))</f>
        <v/>
      </c>
      <c r="I148" s="9">
        <f>IF(A148="","",SUMIF($A$2:$A$1001,A148,$G$2:$G$1001))</f>
        <v/>
      </c>
    </row>
    <row r="149">
      <c r="A149" s="12" t="n"/>
      <c r="B149" s="12" t="n"/>
      <c r="C149" s="14" t="n"/>
      <c r="D149" s="14" t="n"/>
      <c r="E149" s="14" t="n"/>
      <c r="F149" s="16">
        <f>IF(A149="","",SUMIF(Readers!$A$2:$A$401,A149,Readers!$D$2:$D$401))</f>
        <v/>
      </c>
      <c r="G149" s="9">
        <f>IF(OR(A149="",D149=""),"",IF(E149="",D149*N(F149),MIN(D149*N(F149),E149)))</f>
        <v/>
      </c>
      <c r="H149" s="9">
        <f>IF(A149="","",N(C149)+N(G149))</f>
        <v/>
      </c>
      <c r="I149" s="9">
        <f>IF(A149="","",SUMIF($A$2:$A$1001,A149,$G$2:$G$1001))</f>
        <v/>
      </c>
    </row>
    <row r="150">
      <c r="A150" s="12" t="n"/>
      <c r="B150" s="12" t="n"/>
      <c r="C150" s="14" t="n"/>
      <c r="D150" s="14" t="n"/>
      <c r="E150" s="14" t="n"/>
      <c r="F150" s="16">
        <f>IF(A150="","",SUMIF(Readers!$A$2:$A$401,A150,Readers!$D$2:$D$401))</f>
        <v/>
      </c>
      <c r="G150" s="9">
        <f>IF(OR(A150="",D150=""),"",IF(E150="",D150*N(F150),MIN(D150*N(F150),E150)))</f>
        <v/>
      </c>
      <c r="H150" s="9">
        <f>IF(A150="","",N(C150)+N(G150))</f>
        <v/>
      </c>
      <c r="I150" s="9">
        <f>IF(A150="","",SUMIF($A$2:$A$1001,A150,$G$2:$G$1001))</f>
        <v/>
      </c>
    </row>
    <row r="151">
      <c r="A151" s="12" t="n"/>
      <c r="B151" s="12" t="n"/>
      <c r="C151" s="14" t="n"/>
      <c r="D151" s="14" t="n"/>
      <c r="E151" s="14" t="n"/>
      <c r="F151" s="16">
        <f>IF(A151="","",SUMIF(Readers!$A$2:$A$401,A151,Readers!$D$2:$D$401))</f>
        <v/>
      </c>
      <c r="G151" s="9">
        <f>IF(OR(A151="",D151=""),"",IF(E151="",D151*N(F151),MIN(D151*N(F151),E151)))</f>
        <v/>
      </c>
      <c r="H151" s="9">
        <f>IF(A151="","",N(C151)+N(G151))</f>
        <v/>
      </c>
      <c r="I151" s="9">
        <f>IF(A151="","",SUMIF($A$2:$A$1001,A151,$G$2:$G$1001))</f>
        <v/>
      </c>
    </row>
    <row r="152">
      <c r="A152" s="12" t="n"/>
      <c r="B152" s="12" t="n"/>
      <c r="C152" s="14" t="n"/>
      <c r="D152" s="14" t="n"/>
      <c r="E152" s="14" t="n"/>
      <c r="F152" s="16">
        <f>IF(A152="","",SUMIF(Readers!$A$2:$A$401,A152,Readers!$D$2:$D$401))</f>
        <v/>
      </c>
      <c r="G152" s="9">
        <f>IF(OR(A152="",D152=""),"",IF(E152="",D152*N(F152),MIN(D152*N(F152),E152)))</f>
        <v/>
      </c>
      <c r="H152" s="9">
        <f>IF(A152="","",N(C152)+N(G152))</f>
        <v/>
      </c>
      <c r="I152" s="9">
        <f>IF(A152="","",SUMIF($A$2:$A$1001,A152,$G$2:$G$1001))</f>
        <v/>
      </c>
    </row>
    <row r="153">
      <c r="A153" s="12" t="n"/>
      <c r="B153" s="12" t="n"/>
      <c r="C153" s="14" t="n"/>
      <c r="D153" s="14" t="n"/>
      <c r="E153" s="14" t="n"/>
      <c r="F153" s="16">
        <f>IF(A153="","",SUMIF(Readers!$A$2:$A$401,A153,Readers!$D$2:$D$401))</f>
        <v/>
      </c>
      <c r="G153" s="9">
        <f>IF(OR(A153="",D153=""),"",IF(E153="",D153*N(F153),MIN(D153*N(F153),E153)))</f>
        <v/>
      </c>
      <c r="H153" s="9">
        <f>IF(A153="","",N(C153)+N(G153))</f>
        <v/>
      </c>
      <c r="I153" s="9">
        <f>IF(A153="","",SUMIF($A$2:$A$1001,A153,$G$2:$G$1001))</f>
        <v/>
      </c>
    </row>
    <row r="154">
      <c r="A154" s="12" t="n"/>
      <c r="B154" s="12" t="n"/>
      <c r="C154" s="14" t="n"/>
      <c r="D154" s="14" t="n"/>
      <c r="E154" s="14" t="n"/>
      <c r="F154" s="16">
        <f>IF(A154="","",SUMIF(Readers!$A$2:$A$401,A154,Readers!$D$2:$D$401))</f>
        <v/>
      </c>
      <c r="G154" s="9">
        <f>IF(OR(A154="",D154=""),"",IF(E154="",D154*N(F154),MIN(D154*N(F154),E154)))</f>
        <v/>
      </c>
      <c r="H154" s="9">
        <f>IF(A154="","",N(C154)+N(G154))</f>
        <v/>
      </c>
      <c r="I154" s="9">
        <f>IF(A154="","",SUMIF($A$2:$A$1001,A154,$G$2:$G$1001))</f>
        <v/>
      </c>
    </row>
    <row r="155">
      <c r="A155" s="12" t="n"/>
      <c r="B155" s="12" t="n"/>
      <c r="C155" s="14" t="n"/>
      <c r="D155" s="14" t="n"/>
      <c r="E155" s="14" t="n"/>
      <c r="F155" s="16">
        <f>IF(A155="","",SUMIF(Readers!$A$2:$A$401,A155,Readers!$D$2:$D$401))</f>
        <v/>
      </c>
      <c r="G155" s="9">
        <f>IF(OR(A155="",D155=""),"",IF(E155="",D155*N(F155),MIN(D155*N(F155),E155)))</f>
        <v/>
      </c>
      <c r="H155" s="9">
        <f>IF(A155="","",N(C155)+N(G155))</f>
        <v/>
      </c>
      <c r="I155" s="9">
        <f>IF(A155="","",SUMIF($A$2:$A$1001,A155,$G$2:$G$1001))</f>
        <v/>
      </c>
    </row>
    <row r="156">
      <c r="A156" s="12" t="n"/>
      <c r="B156" s="12" t="n"/>
      <c r="C156" s="14" t="n"/>
      <c r="D156" s="14" t="n"/>
      <c r="E156" s="14" t="n"/>
      <c r="F156" s="16">
        <f>IF(A156="","",SUMIF(Readers!$A$2:$A$401,A156,Readers!$D$2:$D$401))</f>
        <v/>
      </c>
      <c r="G156" s="9">
        <f>IF(OR(A156="",D156=""),"",IF(E156="",D156*N(F156),MIN(D156*N(F156),E156)))</f>
        <v/>
      </c>
      <c r="H156" s="9">
        <f>IF(A156="","",N(C156)+N(G156))</f>
        <v/>
      </c>
      <c r="I156" s="9">
        <f>IF(A156="","",SUMIF($A$2:$A$1001,A156,$G$2:$G$1001))</f>
        <v/>
      </c>
    </row>
    <row r="157">
      <c r="A157" s="12" t="n"/>
      <c r="B157" s="12" t="n"/>
      <c r="C157" s="14" t="n"/>
      <c r="D157" s="14" t="n"/>
      <c r="E157" s="14" t="n"/>
      <c r="F157" s="16">
        <f>IF(A157="","",SUMIF(Readers!$A$2:$A$401,A157,Readers!$D$2:$D$401))</f>
        <v/>
      </c>
      <c r="G157" s="9">
        <f>IF(OR(A157="",D157=""),"",IF(E157="",D157*N(F157),MIN(D157*N(F157),E157)))</f>
        <v/>
      </c>
      <c r="H157" s="9">
        <f>IF(A157="","",N(C157)+N(G157))</f>
        <v/>
      </c>
      <c r="I157" s="9">
        <f>IF(A157="","",SUMIF($A$2:$A$1001,A157,$G$2:$G$1001))</f>
        <v/>
      </c>
    </row>
    <row r="158">
      <c r="A158" s="12" t="n"/>
      <c r="B158" s="12" t="n"/>
      <c r="C158" s="14" t="n"/>
      <c r="D158" s="14" t="n"/>
      <c r="E158" s="14" t="n"/>
      <c r="F158" s="16">
        <f>IF(A158="","",SUMIF(Readers!$A$2:$A$401,A158,Readers!$D$2:$D$401))</f>
        <v/>
      </c>
      <c r="G158" s="9">
        <f>IF(OR(A158="",D158=""),"",IF(E158="",D158*N(F158),MIN(D158*N(F158),E158)))</f>
        <v/>
      </c>
      <c r="H158" s="9">
        <f>IF(A158="","",N(C158)+N(G158))</f>
        <v/>
      </c>
      <c r="I158" s="9">
        <f>IF(A158="","",SUMIF($A$2:$A$1001,A158,$G$2:$G$1001))</f>
        <v/>
      </c>
    </row>
    <row r="159">
      <c r="A159" s="12" t="n"/>
      <c r="B159" s="12" t="n"/>
      <c r="C159" s="14" t="n"/>
      <c r="D159" s="14" t="n"/>
      <c r="E159" s="14" t="n"/>
      <c r="F159" s="16">
        <f>IF(A159="","",SUMIF(Readers!$A$2:$A$401,A159,Readers!$D$2:$D$401))</f>
        <v/>
      </c>
      <c r="G159" s="9">
        <f>IF(OR(A159="",D159=""),"",IF(E159="",D159*N(F159),MIN(D159*N(F159),E159)))</f>
        <v/>
      </c>
      <c r="H159" s="9">
        <f>IF(A159="","",N(C159)+N(G159))</f>
        <v/>
      </c>
      <c r="I159" s="9">
        <f>IF(A159="","",SUMIF($A$2:$A$1001,A159,$G$2:$G$1001))</f>
        <v/>
      </c>
    </row>
    <row r="160">
      <c r="A160" s="12" t="n"/>
      <c r="B160" s="12" t="n"/>
      <c r="C160" s="14" t="n"/>
      <c r="D160" s="14" t="n"/>
      <c r="E160" s="14" t="n"/>
      <c r="F160" s="16">
        <f>IF(A160="","",SUMIF(Readers!$A$2:$A$401,A160,Readers!$D$2:$D$401))</f>
        <v/>
      </c>
      <c r="G160" s="9">
        <f>IF(OR(A160="",D160=""),"",IF(E160="",D160*N(F160),MIN(D160*N(F160),E160)))</f>
        <v/>
      </c>
      <c r="H160" s="9">
        <f>IF(A160="","",N(C160)+N(G160))</f>
        <v/>
      </c>
      <c r="I160" s="9">
        <f>IF(A160="","",SUMIF($A$2:$A$1001,A160,$G$2:$G$1001))</f>
        <v/>
      </c>
    </row>
    <row r="161">
      <c r="A161" s="12" t="n"/>
      <c r="B161" s="12" t="n"/>
      <c r="C161" s="14" t="n"/>
      <c r="D161" s="14" t="n"/>
      <c r="E161" s="14" t="n"/>
      <c r="F161" s="16">
        <f>IF(A161="","",SUMIF(Readers!$A$2:$A$401,A161,Readers!$D$2:$D$401))</f>
        <v/>
      </c>
      <c r="G161" s="9">
        <f>IF(OR(A161="",D161=""),"",IF(E161="",D161*N(F161),MIN(D161*N(F161),E161)))</f>
        <v/>
      </c>
      <c r="H161" s="9">
        <f>IF(A161="","",N(C161)+N(G161))</f>
        <v/>
      </c>
      <c r="I161" s="9">
        <f>IF(A161="","",SUMIF($A$2:$A$1001,A161,$G$2:$G$1001))</f>
        <v/>
      </c>
    </row>
    <row r="162">
      <c r="A162" s="12" t="n"/>
      <c r="B162" s="12" t="n"/>
      <c r="C162" s="14" t="n"/>
      <c r="D162" s="14" t="n"/>
      <c r="E162" s="14" t="n"/>
      <c r="F162" s="16">
        <f>IF(A162="","",SUMIF(Readers!$A$2:$A$401,A162,Readers!$D$2:$D$401))</f>
        <v/>
      </c>
      <c r="G162" s="9">
        <f>IF(OR(A162="",D162=""),"",IF(E162="",D162*N(F162),MIN(D162*N(F162),E162)))</f>
        <v/>
      </c>
      <c r="H162" s="9">
        <f>IF(A162="","",N(C162)+N(G162))</f>
        <v/>
      </c>
      <c r="I162" s="9">
        <f>IF(A162="","",SUMIF($A$2:$A$1001,A162,$G$2:$G$1001))</f>
        <v/>
      </c>
    </row>
    <row r="163">
      <c r="A163" s="12" t="n"/>
      <c r="B163" s="12" t="n"/>
      <c r="C163" s="14" t="n"/>
      <c r="D163" s="14" t="n"/>
      <c r="E163" s="14" t="n"/>
      <c r="F163" s="16">
        <f>IF(A163="","",SUMIF(Readers!$A$2:$A$401,A163,Readers!$D$2:$D$401))</f>
        <v/>
      </c>
      <c r="G163" s="9">
        <f>IF(OR(A163="",D163=""),"",IF(E163="",D163*N(F163),MIN(D163*N(F163),E163)))</f>
        <v/>
      </c>
      <c r="H163" s="9">
        <f>IF(A163="","",N(C163)+N(G163))</f>
        <v/>
      </c>
      <c r="I163" s="9">
        <f>IF(A163="","",SUMIF($A$2:$A$1001,A163,$G$2:$G$1001))</f>
        <v/>
      </c>
    </row>
    <row r="164">
      <c r="A164" s="12" t="n"/>
      <c r="B164" s="12" t="n"/>
      <c r="C164" s="14" t="n"/>
      <c r="D164" s="14" t="n"/>
      <c r="E164" s="14" t="n"/>
      <c r="F164" s="16">
        <f>IF(A164="","",SUMIF(Readers!$A$2:$A$401,A164,Readers!$D$2:$D$401))</f>
        <v/>
      </c>
      <c r="G164" s="9">
        <f>IF(OR(A164="",D164=""),"",IF(E164="",D164*N(F164),MIN(D164*N(F164),E164)))</f>
        <v/>
      </c>
      <c r="H164" s="9">
        <f>IF(A164="","",N(C164)+N(G164))</f>
        <v/>
      </c>
      <c r="I164" s="9">
        <f>IF(A164="","",SUMIF($A$2:$A$1001,A164,$G$2:$G$1001))</f>
        <v/>
      </c>
    </row>
    <row r="165">
      <c r="A165" s="12" t="n"/>
      <c r="B165" s="12" t="n"/>
      <c r="C165" s="14" t="n"/>
      <c r="D165" s="14" t="n"/>
      <c r="E165" s="14" t="n"/>
      <c r="F165" s="16">
        <f>IF(A165="","",SUMIF(Readers!$A$2:$A$401,A165,Readers!$D$2:$D$401))</f>
        <v/>
      </c>
      <c r="G165" s="9">
        <f>IF(OR(A165="",D165=""),"",IF(E165="",D165*N(F165),MIN(D165*N(F165),E165)))</f>
        <v/>
      </c>
      <c r="H165" s="9">
        <f>IF(A165="","",N(C165)+N(G165))</f>
        <v/>
      </c>
      <c r="I165" s="9">
        <f>IF(A165="","",SUMIF($A$2:$A$1001,A165,$G$2:$G$1001))</f>
        <v/>
      </c>
    </row>
    <row r="166">
      <c r="A166" s="12" t="n"/>
      <c r="B166" s="12" t="n"/>
      <c r="C166" s="14" t="n"/>
      <c r="D166" s="14" t="n"/>
      <c r="E166" s="14" t="n"/>
      <c r="F166" s="16">
        <f>IF(A166="","",SUMIF(Readers!$A$2:$A$401,A166,Readers!$D$2:$D$401))</f>
        <v/>
      </c>
      <c r="G166" s="9">
        <f>IF(OR(A166="",D166=""),"",IF(E166="",D166*N(F166),MIN(D166*N(F166),E166)))</f>
        <v/>
      </c>
      <c r="H166" s="9">
        <f>IF(A166="","",N(C166)+N(G166))</f>
        <v/>
      </c>
      <c r="I166" s="9">
        <f>IF(A166="","",SUMIF($A$2:$A$1001,A166,$G$2:$G$1001))</f>
        <v/>
      </c>
    </row>
    <row r="167">
      <c r="A167" s="12" t="n"/>
      <c r="B167" s="12" t="n"/>
      <c r="C167" s="14" t="n"/>
      <c r="D167" s="14" t="n"/>
      <c r="E167" s="14" t="n"/>
      <c r="F167" s="16">
        <f>IF(A167="","",SUMIF(Readers!$A$2:$A$401,A167,Readers!$D$2:$D$401))</f>
        <v/>
      </c>
      <c r="G167" s="9">
        <f>IF(OR(A167="",D167=""),"",IF(E167="",D167*N(F167),MIN(D167*N(F167),E167)))</f>
        <v/>
      </c>
      <c r="H167" s="9">
        <f>IF(A167="","",N(C167)+N(G167))</f>
        <v/>
      </c>
      <c r="I167" s="9">
        <f>IF(A167="","",SUMIF($A$2:$A$1001,A167,$G$2:$G$1001))</f>
        <v/>
      </c>
    </row>
    <row r="168">
      <c r="A168" s="12" t="n"/>
      <c r="B168" s="12" t="n"/>
      <c r="C168" s="14" t="n"/>
      <c r="D168" s="14" t="n"/>
      <c r="E168" s="14" t="n"/>
      <c r="F168" s="16">
        <f>IF(A168="","",SUMIF(Readers!$A$2:$A$401,A168,Readers!$D$2:$D$401))</f>
        <v/>
      </c>
      <c r="G168" s="9">
        <f>IF(OR(A168="",D168=""),"",IF(E168="",D168*N(F168),MIN(D168*N(F168),E168)))</f>
        <v/>
      </c>
      <c r="H168" s="9">
        <f>IF(A168="","",N(C168)+N(G168))</f>
        <v/>
      </c>
      <c r="I168" s="9">
        <f>IF(A168="","",SUMIF($A$2:$A$1001,A168,$G$2:$G$1001))</f>
        <v/>
      </c>
    </row>
    <row r="169">
      <c r="A169" s="12" t="n"/>
      <c r="B169" s="12" t="n"/>
      <c r="C169" s="14" t="n"/>
      <c r="D169" s="14" t="n"/>
      <c r="E169" s="14" t="n"/>
      <c r="F169" s="16">
        <f>IF(A169="","",SUMIF(Readers!$A$2:$A$401,A169,Readers!$D$2:$D$401))</f>
        <v/>
      </c>
      <c r="G169" s="9">
        <f>IF(OR(A169="",D169=""),"",IF(E169="",D169*N(F169),MIN(D169*N(F169),E169)))</f>
        <v/>
      </c>
      <c r="H169" s="9">
        <f>IF(A169="","",N(C169)+N(G169))</f>
        <v/>
      </c>
      <c r="I169" s="9">
        <f>IF(A169="","",SUMIF($A$2:$A$1001,A169,$G$2:$G$1001))</f>
        <v/>
      </c>
    </row>
    <row r="170">
      <c r="A170" s="12" t="n"/>
      <c r="B170" s="12" t="n"/>
      <c r="C170" s="14" t="n"/>
      <c r="D170" s="14" t="n"/>
      <c r="E170" s="14" t="n"/>
      <c r="F170" s="16">
        <f>IF(A170="","",SUMIF(Readers!$A$2:$A$401,A170,Readers!$D$2:$D$401))</f>
        <v/>
      </c>
      <c r="G170" s="9">
        <f>IF(OR(A170="",D170=""),"",IF(E170="",D170*N(F170),MIN(D170*N(F170),E170)))</f>
        <v/>
      </c>
      <c r="H170" s="9">
        <f>IF(A170="","",N(C170)+N(G170))</f>
        <v/>
      </c>
      <c r="I170" s="9">
        <f>IF(A170="","",SUMIF($A$2:$A$1001,A170,$G$2:$G$1001))</f>
        <v/>
      </c>
    </row>
    <row r="171">
      <c r="A171" s="12" t="n"/>
      <c r="B171" s="12" t="n"/>
      <c r="C171" s="14" t="n"/>
      <c r="D171" s="14" t="n"/>
      <c r="E171" s="14" t="n"/>
      <c r="F171" s="16">
        <f>IF(A171="","",SUMIF(Readers!$A$2:$A$401,A171,Readers!$D$2:$D$401))</f>
        <v/>
      </c>
      <c r="G171" s="9">
        <f>IF(OR(A171="",D171=""),"",IF(E171="",D171*N(F171),MIN(D171*N(F171),E171)))</f>
        <v/>
      </c>
      <c r="H171" s="9">
        <f>IF(A171="","",N(C171)+N(G171))</f>
        <v/>
      </c>
      <c r="I171" s="9">
        <f>IF(A171="","",SUMIF($A$2:$A$1001,A171,$G$2:$G$1001))</f>
        <v/>
      </c>
    </row>
    <row r="172">
      <c r="A172" s="12" t="n"/>
      <c r="B172" s="12" t="n"/>
      <c r="C172" s="14" t="n"/>
      <c r="D172" s="14" t="n"/>
      <c r="E172" s="14" t="n"/>
      <c r="F172" s="16">
        <f>IF(A172="","",SUMIF(Readers!$A$2:$A$401,A172,Readers!$D$2:$D$401))</f>
        <v/>
      </c>
      <c r="G172" s="9">
        <f>IF(OR(A172="",D172=""),"",IF(E172="",D172*N(F172),MIN(D172*N(F172),E172)))</f>
        <v/>
      </c>
      <c r="H172" s="9">
        <f>IF(A172="","",N(C172)+N(G172))</f>
        <v/>
      </c>
      <c r="I172" s="9">
        <f>IF(A172="","",SUMIF($A$2:$A$1001,A172,$G$2:$G$1001))</f>
        <v/>
      </c>
    </row>
    <row r="173">
      <c r="A173" s="12" t="n"/>
      <c r="B173" s="12" t="n"/>
      <c r="C173" s="14" t="n"/>
      <c r="D173" s="14" t="n"/>
      <c r="E173" s="14" t="n"/>
      <c r="F173" s="16">
        <f>IF(A173="","",SUMIF(Readers!$A$2:$A$401,A173,Readers!$D$2:$D$401))</f>
        <v/>
      </c>
      <c r="G173" s="9">
        <f>IF(OR(A173="",D173=""),"",IF(E173="",D173*N(F173),MIN(D173*N(F173),E173)))</f>
        <v/>
      </c>
      <c r="H173" s="9">
        <f>IF(A173="","",N(C173)+N(G173))</f>
        <v/>
      </c>
      <c r="I173" s="9">
        <f>IF(A173="","",SUMIF($A$2:$A$1001,A173,$G$2:$G$1001))</f>
        <v/>
      </c>
    </row>
    <row r="174">
      <c r="A174" s="12" t="n"/>
      <c r="B174" s="12" t="n"/>
      <c r="C174" s="14" t="n"/>
      <c r="D174" s="14" t="n"/>
      <c r="E174" s="14" t="n"/>
      <c r="F174" s="16">
        <f>IF(A174="","",SUMIF(Readers!$A$2:$A$401,A174,Readers!$D$2:$D$401))</f>
        <v/>
      </c>
      <c r="G174" s="9">
        <f>IF(OR(A174="",D174=""),"",IF(E174="",D174*N(F174),MIN(D174*N(F174),E174)))</f>
        <v/>
      </c>
      <c r="H174" s="9">
        <f>IF(A174="","",N(C174)+N(G174))</f>
        <v/>
      </c>
      <c r="I174" s="9">
        <f>IF(A174="","",SUMIF($A$2:$A$1001,A174,$G$2:$G$1001))</f>
        <v/>
      </c>
    </row>
    <row r="175">
      <c r="A175" s="12" t="n"/>
      <c r="B175" s="12" t="n"/>
      <c r="C175" s="14" t="n"/>
      <c r="D175" s="14" t="n"/>
      <c r="E175" s="14" t="n"/>
      <c r="F175" s="16">
        <f>IF(A175="","",SUMIF(Readers!$A$2:$A$401,A175,Readers!$D$2:$D$401))</f>
        <v/>
      </c>
      <c r="G175" s="9">
        <f>IF(OR(A175="",D175=""),"",IF(E175="",D175*N(F175),MIN(D175*N(F175),E175)))</f>
        <v/>
      </c>
      <c r="H175" s="9">
        <f>IF(A175="","",N(C175)+N(G175))</f>
        <v/>
      </c>
      <c r="I175" s="9">
        <f>IF(A175="","",SUMIF($A$2:$A$1001,A175,$G$2:$G$1001))</f>
        <v/>
      </c>
    </row>
    <row r="176">
      <c r="A176" s="12" t="n"/>
      <c r="B176" s="12" t="n"/>
      <c r="C176" s="14" t="n"/>
      <c r="D176" s="14" t="n"/>
      <c r="E176" s="14" t="n"/>
      <c r="F176" s="16">
        <f>IF(A176="","",SUMIF(Readers!$A$2:$A$401,A176,Readers!$D$2:$D$401))</f>
        <v/>
      </c>
      <c r="G176" s="9">
        <f>IF(OR(A176="",D176=""),"",IF(E176="",D176*N(F176),MIN(D176*N(F176),E176)))</f>
        <v/>
      </c>
      <c r="H176" s="9">
        <f>IF(A176="","",N(C176)+N(G176))</f>
        <v/>
      </c>
      <c r="I176" s="9">
        <f>IF(A176="","",SUMIF($A$2:$A$1001,A176,$G$2:$G$1001))</f>
        <v/>
      </c>
    </row>
    <row r="177">
      <c r="A177" s="12" t="n"/>
      <c r="B177" s="12" t="n"/>
      <c r="C177" s="14" t="n"/>
      <c r="D177" s="14" t="n"/>
      <c r="E177" s="14" t="n"/>
      <c r="F177" s="16">
        <f>IF(A177="","",SUMIF(Readers!$A$2:$A$401,A177,Readers!$D$2:$D$401))</f>
        <v/>
      </c>
      <c r="G177" s="9">
        <f>IF(OR(A177="",D177=""),"",IF(E177="",D177*N(F177),MIN(D177*N(F177),E177)))</f>
        <v/>
      </c>
      <c r="H177" s="9">
        <f>IF(A177="","",N(C177)+N(G177))</f>
        <v/>
      </c>
      <c r="I177" s="9">
        <f>IF(A177="","",SUMIF($A$2:$A$1001,A177,$G$2:$G$1001))</f>
        <v/>
      </c>
    </row>
    <row r="178">
      <c r="A178" s="12" t="n"/>
      <c r="B178" s="12" t="n"/>
      <c r="C178" s="14" t="n"/>
      <c r="D178" s="14" t="n"/>
      <c r="E178" s="14" t="n"/>
      <c r="F178" s="16">
        <f>IF(A178="","",SUMIF(Readers!$A$2:$A$401,A178,Readers!$D$2:$D$401))</f>
        <v/>
      </c>
      <c r="G178" s="9">
        <f>IF(OR(A178="",D178=""),"",IF(E178="",D178*N(F178),MIN(D178*N(F178),E178)))</f>
        <v/>
      </c>
      <c r="H178" s="9">
        <f>IF(A178="","",N(C178)+N(G178))</f>
        <v/>
      </c>
      <c r="I178" s="9">
        <f>IF(A178="","",SUMIF($A$2:$A$1001,A178,$G$2:$G$1001))</f>
        <v/>
      </c>
    </row>
    <row r="179">
      <c r="A179" s="12" t="n"/>
      <c r="B179" s="12" t="n"/>
      <c r="C179" s="14" t="n"/>
      <c r="D179" s="14" t="n"/>
      <c r="E179" s="14" t="n"/>
      <c r="F179" s="16">
        <f>IF(A179="","",SUMIF(Readers!$A$2:$A$401,A179,Readers!$D$2:$D$401))</f>
        <v/>
      </c>
      <c r="G179" s="9">
        <f>IF(OR(A179="",D179=""),"",IF(E179="",D179*N(F179),MIN(D179*N(F179),E179)))</f>
        <v/>
      </c>
      <c r="H179" s="9">
        <f>IF(A179="","",N(C179)+N(G179))</f>
        <v/>
      </c>
      <c r="I179" s="9">
        <f>IF(A179="","",SUMIF($A$2:$A$1001,A179,$G$2:$G$1001))</f>
        <v/>
      </c>
    </row>
    <row r="180">
      <c r="A180" s="12" t="n"/>
      <c r="B180" s="12" t="n"/>
      <c r="C180" s="14" t="n"/>
      <c r="D180" s="14" t="n"/>
      <c r="E180" s="14" t="n"/>
      <c r="F180" s="16">
        <f>IF(A180="","",SUMIF(Readers!$A$2:$A$401,A180,Readers!$D$2:$D$401))</f>
        <v/>
      </c>
      <c r="G180" s="9">
        <f>IF(OR(A180="",D180=""),"",IF(E180="",D180*N(F180),MIN(D180*N(F180),E180)))</f>
        <v/>
      </c>
      <c r="H180" s="9">
        <f>IF(A180="","",N(C180)+N(G180))</f>
        <v/>
      </c>
      <c r="I180" s="9">
        <f>IF(A180="","",SUMIF($A$2:$A$1001,A180,$G$2:$G$1001))</f>
        <v/>
      </c>
    </row>
    <row r="181">
      <c r="A181" s="12" t="n"/>
      <c r="B181" s="12" t="n"/>
      <c r="C181" s="14" t="n"/>
      <c r="D181" s="14" t="n"/>
      <c r="E181" s="14" t="n"/>
      <c r="F181" s="16">
        <f>IF(A181="","",SUMIF(Readers!$A$2:$A$401,A181,Readers!$D$2:$D$401))</f>
        <v/>
      </c>
      <c r="G181" s="9">
        <f>IF(OR(A181="",D181=""),"",IF(E181="",D181*N(F181),MIN(D181*N(F181),E181)))</f>
        <v/>
      </c>
      <c r="H181" s="9">
        <f>IF(A181="","",N(C181)+N(G181))</f>
        <v/>
      </c>
      <c r="I181" s="9">
        <f>IF(A181="","",SUMIF($A$2:$A$1001,A181,$G$2:$G$1001))</f>
        <v/>
      </c>
    </row>
    <row r="182">
      <c r="A182" s="12" t="n"/>
      <c r="B182" s="12" t="n"/>
      <c r="C182" s="14" t="n"/>
      <c r="D182" s="14" t="n"/>
      <c r="E182" s="14" t="n"/>
      <c r="F182" s="16">
        <f>IF(A182="","",SUMIF(Readers!$A$2:$A$401,A182,Readers!$D$2:$D$401))</f>
        <v/>
      </c>
      <c r="G182" s="9">
        <f>IF(OR(A182="",D182=""),"",IF(E182="",D182*N(F182),MIN(D182*N(F182),E182)))</f>
        <v/>
      </c>
      <c r="H182" s="9">
        <f>IF(A182="","",N(C182)+N(G182))</f>
        <v/>
      </c>
      <c r="I182" s="9">
        <f>IF(A182="","",SUMIF($A$2:$A$1001,A182,$G$2:$G$1001))</f>
        <v/>
      </c>
    </row>
    <row r="183">
      <c r="A183" s="12" t="n"/>
      <c r="B183" s="12" t="n"/>
      <c r="C183" s="14" t="n"/>
      <c r="D183" s="14" t="n"/>
      <c r="E183" s="14" t="n"/>
      <c r="F183" s="16">
        <f>IF(A183="","",SUMIF(Readers!$A$2:$A$401,A183,Readers!$D$2:$D$401))</f>
        <v/>
      </c>
      <c r="G183" s="9">
        <f>IF(OR(A183="",D183=""),"",IF(E183="",D183*N(F183),MIN(D183*N(F183),E183)))</f>
        <v/>
      </c>
      <c r="H183" s="9">
        <f>IF(A183="","",N(C183)+N(G183))</f>
        <v/>
      </c>
      <c r="I183" s="9">
        <f>IF(A183="","",SUMIF($A$2:$A$1001,A183,$G$2:$G$1001))</f>
        <v/>
      </c>
    </row>
    <row r="184">
      <c r="A184" s="12" t="n"/>
      <c r="B184" s="12" t="n"/>
      <c r="C184" s="14" t="n"/>
      <c r="D184" s="14" t="n"/>
      <c r="E184" s="14" t="n"/>
      <c r="F184" s="16">
        <f>IF(A184="","",SUMIF(Readers!$A$2:$A$401,A184,Readers!$D$2:$D$401))</f>
        <v/>
      </c>
      <c r="G184" s="9">
        <f>IF(OR(A184="",D184=""),"",IF(E184="",D184*N(F184),MIN(D184*N(F184),E184)))</f>
        <v/>
      </c>
      <c r="H184" s="9">
        <f>IF(A184="","",N(C184)+N(G184))</f>
        <v/>
      </c>
      <c r="I184" s="9">
        <f>IF(A184="","",SUMIF($A$2:$A$1001,A184,$G$2:$G$1001))</f>
        <v/>
      </c>
    </row>
    <row r="185">
      <c r="A185" s="12" t="n"/>
      <c r="B185" s="12" t="n"/>
      <c r="C185" s="14" t="n"/>
      <c r="D185" s="14" t="n"/>
      <c r="E185" s="14" t="n"/>
      <c r="F185" s="16">
        <f>IF(A185="","",SUMIF(Readers!$A$2:$A$401,A185,Readers!$D$2:$D$401))</f>
        <v/>
      </c>
      <c r="G185" s="9">
        <f>IF(OR(A185="",D185=""),"",IF(E185="",D185*N(F185),MIN(D185*N(F185),E185)))</f>
        <v/>
      </c>
      <c r="H185" s="9">
        <f>IF(A185="","",N(C185)+N(G185))</f>
        <v/>
      </c>
      <c r="I185" s="9">
        <f>IF(A185="","",SUMIF($A$2:$A$1001,A185,$G$2:$G$1001))</f>
        <v/>
      </c>
    </row>
    <row r="186">
      <c r="A186" s="12" t="n"/>
      <c r="B186" s="12" t="n"/>
      <c r="C186" s="14" t="n"/>
      <c r="D186" s="14" t="n"/>
      <c r="E186" s="14" t="n"/>
      <c r="F186" s="16">
        <f>IF(A186="","",SUMIF(Readers!$A$2:$A$401,A186,Readers!$D$2:$D$401))</f>
        <v/>
      </c>
      <c r="G186" s="9">
        <f>IF(OR(A186="",D186=""),"",IF(E186="",D186*N(F186),MIN(D186*N(F186),E186)))</f>
        <v/>
      </c>
      <c r="H186" s="9">
        <f>IF(A186="","",N(C186)+N(G186))</f>
        <v/>
      </c>
      <c r="I186" s="9">
        <f>IF(A186="","",SUMIF($A$2:$A$1001,A186,$G$2:$G$1001))</f>
        <v/>
      </c>
    </row>
    <row r="187">
      <c r="A187" s="12" t="n"/>
      <c r="B187" s="12" t="n"/>
      <c r="C187" s="14" t="n"/>
      <c r="D187" s="14" t="n"/>
      <c r="E187" s="14" t="n"/>
      <c r="F187" s="16">
        <f>IF(A187="","",SUMIF(Readers!$A$2:$A$401,A187,Readers!$D$2:$D$401))</f>
        <v/>
      </c>
      <c r="G187" s="9">
        <f>IF(OR(A187="",D187=""),"",IF(E187="",D187*N(F187),MIN(D187*N(F187),E187)))</f>
        <v/>
      </c>
      <c r="H187" s="9">
        <f>IF(A187="","",N(C187)+N(G187))</f>
        <v/>
      </c>
      <c r="I187" s="9">
        <f>IF(A187="","",SUMIF($A$2:$A$1001,A187,$G$2:$G$1001))</f>
        <v/>
      </c>
    </row>
    <row r="188">
      <c r="A188" s="12" t="n"/>
      <c r="B188" s="12" t="n"/>
      <c r="C188" s="14" t="n"/>
      <c r="D188" s="14" t="n"/>
      <c r="E188" s="14" t="n"/>
      <c r="F188" s="16">
        <f>IF(A188="","",SUMIF(Readers!$A$2:$A$401,A188,Readers!$D$2:$D$401))</f>
        <v/>
      </c>
      <c r="G188" s="9">
        <f>IF(OR(A188="",D188=""),"",IF(E188="",D188*N(F188),MIN(D188*N(F188),E188)))</f>
        <v/>
      </c>
      <c r="H188" s="9">
        <f>IF(A188="","",N(C188)+N(G188))</f>
        <v/>
      </c>
      <c r="I188" s="9">
        <f>IF(A188="","",SUMIF($A$2:$A$1001,A188,$G$2:$G$1001))</f>
        <v/>
      </c>
    </row>
    <row r="189">
      <c r="A189" s="12" t="n"/>
      <c r="B189" s="12" t="n"/>
      <c r="C189" s="14" t="n"/>
      <c r="D189" s="14" t="n"/>
      <c r="E189" s="14" t="n"/>
      <c r="F189" s="16">
        <f>IF(A189="","",SUMIF(Readers!$A$2:$A$401,A189,Readers!$D$2:$D$401))</f>
        <v/>
      </c>
      <c r="G189" s="9">
        <f>IF(OR(A189="",D189=""),"",IF(E189="",D189*N(F189),MIN(D189*N(F189),E189)))</f>
        <v/>
      </c>
      <c r="H189" s="9">
        <f>IF(A189="","",N(C189)+N(G189))</f>
        <v/>
      </c>
      <c r="I189" s="9">
        <f>IF(A189="","",SUMIF($A$2:$A$1001,A189,$G$2:$G$1001))</f>
        <v/>
      </c>
    </row>
    <row r="190">
      <c r="A190" s="12" t="n"/>
      <c r="B190" s="12" t="n"/>
      <c r="C190" s="14" t="n"/>
      <c r="D190" s="14" t="n"/>
      <c r="E190" s="14" t="n"/>
      <c r="F190" s="16">
        <f>IF(A190="","",SUMIF(Readers!$A$2:$A$401,A190,Readers!$D$2:$D$401))</f>
        <v/>
      </c>
      <c r="G190" s="9">
        <f>IF(OR(A190="",D190=""),"",IF(E190="",D190*N(F190),MIN(D190*N(F190),E190)))</f>
        <v/>
      </c>
      <c r="H190" s="9">
        <f>IF(A190="","",N(C190)+N(G190))</f>
        <v/>
      </c>
      <c r="I190" s="9">
        <f>IF(A190="","",SUMIF($A$2:$A$1001,A190,$G$2:$G$1001))</f>
        <v/>
      </c>
    </row>
    <row r="191">
      <c r="A191" s="12" t="n"/>
      <c r="B191" s="12" t="n"/>
      <c r="C191" s="14" t="n"/>
      <c r="D191" s="14" t="n"/>
      <c r="E191" s="14" t="n"/>
      <c r="F191" s="16">
        <f>IF(A191="","",SUMIF(Readers!$A$2:$A$401,A191,Readers!$D$2:$D$401))</f>
        <v/>
      </c>
      <c r="G191" s="9">
        <f>IF(OR(A191="",D191=""),"",IF(E191="",D191*N(F191),MIN(D191*N(F191),E191)))</f>
        <v/>
      </c>
      <c r="H191" s="9">
        <f>IF(A191="","",N(C191)+N(G191))</f>
        <v/>
      </c>
      <c r="I191" s="9">
        <f>IF(A191="","",SUMIF($A$2:$A$1001,A191,$G$2:$G$1001))</f>
        <v/>
      </c>
    </row>
    <row r="192">
      <c r="A192" s="12" t="n"/>
      <c r="B192" s="12" t="n"/>
      <c r="C192" s="14" t="n"/>
      <c r="D192" s="14" t="n"/>
      <c r="E192" s="14" t="n"/>
      <c r="F192" s="16">
        <f>IF(A192="","",SUMIF(Readers!$A$2:$A$401,A192,Readers!$D$2:$D$401))</f>
        <v/>
      </c>
      <c r="G192" s="9">
        <f>IF(OR(A192="",D192=""),"",IF(E192="",D192*N(F192),MIN(D192*N(F192),E192)))</f>
        <v/>
      </c>
      <c r="H192" s="9">
        <f>IF(A192="","",N(C192)+N(G192))</f>
        <v/>
      </c>
      <c r="I192" s="9">
        <f>IF(A192="","",SUMIF($A$2:$A$1001,A192,$G$2:$G$1001))</f>
        <v/>
      </c>
    </row>
    <row r="193">
      <c r="A193" s="12" t="n"/>
      <c r="B193" s="12" t="n"/>
      <c r="C193" s="14" t="n"/>
      <c r="D193" s="14" t="n"/>
      <c r="E193" s="14" t="n"/>
      <c r="F193" s="16">
        <f>IF(A193="","",SUMIF(Readers!$A$2:$A$401,A193,Readers!$D$2:$D$401))</f>
        <v/>
      </c>
      <c r="G193" s="9">
        <f>IF(OR(A193="",D193=""),"",IF(E193="",D193*N(F193),MIN(D193*N(F193),E193)))</f>
        <v/>
      </c>
      <c r="H193" s="9">
        <f>IF(A193="","",N(C193)+N(G193))</f>
        <v/>
      </c>
      <c r="I193" s="9">
        <f>IF(A193="","",SUMIF($A$2:$A$1001,A193,$G$2:$G$1001))</f>
        <v/>
      </c>
    </row>
    <row r="194">
      <c r="A194" s="12" t="n"/>
      <c r="B194" s="12" t="n"/>
      <c r="C194" s="14" t="n"/>
      <c r="D194" s="14" t="n"/>
      <c r="E194" s="14" t="n"/>
      <c r="F194" s="16">
        <f>IF(A194="","",SUMIF(Readers!$A$2:$A$401,A194,Readers!$D$2:$D$401))</f>
        <v/>
      </c>
      <c r="G194" s="9">
        <f>IF(OR(A194="",D194=""),"",IF(E194="",D194*N(F194),MIN(D194*N(F194),E194)))</f>
        <v/>
      </c>
      <c r="H194" s="9">
        <f>IF(A194="","",N(C194)+N(G194))</f>
        <v/>
      </c>
      <c r="I194" s="9">
        <f>IF(A194="","",SUMIF($A$2:$A$1001,A194,$G$2:$G$1001))</f>
        <v/>
      </c>
    </row>
    <row r="195">
      <c r="A195" s="12" t="n"/>
      <c r="B195" s="12" t="n"/>
      <c r="C195" s="14" t="n"/>
      <c r="D195" s="14" t="n"/>
      <c r="E195" s="14" t="n"/>
      <c r="F195" s="16">
        <f>IF(A195="","",SUMIF(Readers!$A$2:$A$401,A195,Readers!$D$2:$D$401))</f>
        <v/>
      </c>
      <c r="G195" s="9">
        <f>IF(OR(A195="",D195=""),"",IF(E195="",D195*N(F195),MIN(D195*N(F195),E195)))</f>
        <v/>
      </c>
      <c r="H195" s="9">
        <f>IF(A195="","",N(C195)+N(G195))</f>
        <v/>
      </c>
      <c r="I195" s="9">
        <f>IF(A195="","",SUMIF($A$2:$A$1001,A195,$G$2:$G$1001))</f>
        <v/>
      </c>
    </row>
    <row r="196">
      <c r="A196" s="12" t="n"/>
      <c r="B196" s="12" t="n"/>
      <c r="C196" s="14" t="n"/>
      <c r="D196" s="14" t="n"/>
      <c r="E196" s="14" t="n"/>
      <c r="F196" s="16">
        <f>IF(A196="","",SUMIF(Readers!$A$2:$A$401,A196,Readers!$D$2:$D$401))</f>
        <v/>
      </c>
      <c r="G196" s="9">
        <f>IF(OR(A196="",D196=""),"",IF(E196="",D196*N(F196),MIN(D196*N(F196),E196)))</f>
        <v/>
      </c>
      <c r="H196" s="9">
        <f>IF(A196="","",N(C196)+N(G196))</f>
        <v/>
      </c>
      <c r="I196" s="9">
        <f>IF(A196="","",SUMIF($A$2:$A$1001,A196,$G$2:$G$1001))</f>
        <v/>
      </c>
    </row>
    <row r="197">
      <c r="A197" s="12" t="n"/>
      <c r="B197" s="12" t="n"/>
      <c r="C197" s="14" t="n"/>
      <c r="D197" s="14" t="n"/>
      <c r="E197" s="14" t="n"/>
      <c r="F197" s="16">
        <f>IF(A197="","",SUMIF(Readers!$A$2:$A$401,A197,Readers!$D$2:$D$401))</f>
        <v/>
      </c>
      <c r="G197" s="9">
        <f>IF(OR(A197="",D197=""),"",IF(E197="",D197*N(F197),MIN(D197*N(F197),E197)))</f>
        <v/>
      </c>
      <c r="H197" s="9">
        <f>IF(A197="","",N(C197)+N(G197))</f>
        <v/>
      </c>
      <c r="I197" s="9">
        <f>IF(A197="","",SUMIF($A$2:$A$1001,A197,$G$2:$G$1001))</f>
        <v/>
      </c>
    </row>
    <row r="198">
      <c r="A198" s="12" t="n"/>
      <c r="B198" s="12" t="n"/>
      <c r="C198" s="14" t="n"/>
      <c r="D198" s="14" t="n"/>
      <c r="E198" s="14" t="n"/>
      <c r="F198" s="16">
        <f>IF(A198="","",SUMIF(Readers!$A$2:$A$401,A198,Readers!$D$2:$D$401))</f>
        <v/>
      </c>
      <c r="G198" s="9">
        <f>IF(OR(A198="",D198=""),"",IF(E198="",D198*N(F198),MIN(D198*N(F198),E198)))</f>
        <v/>
      </c>
      <c r="H198" s="9">
        <f>IF(A198="","",N(C198)+N(G198))</f>
        <v/>
      </c>
      <c r="I198" s="9">
        <f>IF(A198="","",SUMIF($A$2:$A$1001,A198,$G$2:$G$1001))</f>
        <v/>
      </c>
    </row>
    <row r="199">
      <c r="A199" s="12" t="n"/>
      <c r="B199" s="12" t="n"/>
      <c r="C199" s="14" t="n"/>
      <c r="D199" s="14" t="n"/>
      <c r="E199" s="14" t="n"/>
      <c r="F199" s="16">
        <f>IF(A199="","",SUMIF(Readers!$A$2:$A$401,A199,Readers!$D$2:$D$401))</f>
        <v/>
      </c>
      <c r="G199" s="9">
        <f>IF(OR(A199="",D199=""),"",IF(E199="",D199*N(F199),MIN(D199*N(F199),E199)))</f>
        <v/>
      </c>
      <c r="H199" s="9">
        <f>IF(A199="","",N(C199)+N(G199))</f>
        <v/>
      </c>
      <c r="I199" s="9">
        <f>IF(A199="","",SUMIF($A$2:$A$1001,A199,$G$2:$G$1001))</f>
        <v/>
      </c>
    </row>
    <row r="200">
      <c r="A200" s="12" t="n"/>
      <c r="B200" s="12" t="n"/>
      <c r="C200" s="14" t="n"/>
      <c r="D200" s="14" t="n"/>
      <c r="E200" s="14" t="n"/>
      <c r="F200" s="16">
        <f>IF(A200="","",SUMIF(Readers!$A$2:$A$401,A200,Readers!$D$2:$D$401))</f>
        <v/>
      </c>
      <c r="G200" s="9">
        <f>IF(OR(A200="",D200=""),"",IF(E200="",D200*N(F200),MIN(D200*N(F200),E200)))</f>
        <v/>
      </c>
      <c r="H200" s="9">
        <f>IF(A200="","",N(C200)+N(G200))</f>
        <v/>
      </c>
      <c r="I200" s="9">
        <f>IF(A200="","",SUMIF($A$2:$A$1001,A200,$G$2:$G$1001))</f>
        <v/>
      </c>
    </row>
    <row r="201">
      <c r="A201" s="12" t="n"/>
      <c r="B201" s="12" t="n"/>
      <c r="C201" s="14" t="n"/>
      <c r="D201" s="14" t="n"/>
      <c r="E201" s="14" t="n"/>
      <c r="F201" s="16">
        <f>IF(A201="","",SUMIF(Readers!$A$2:$A$401,A201,Readers!$D$2:$D$401))</f>
        <v/>
      </c>
      <c r="G201" s="9">
        <f>IF(OR(A201="",D201=""),"",IF(E201="",D201*N(F201),MIN(D201*N(F201),E201)))</f>
        <v/>
      </c>
      <c r="H201" s="9">
        <f>IF(A201="","",N(C201)+N(G201))</f>
        <v/>
      </c>
      <c r="I201" s="9">
        <f>IF(A201="","",SUMIF($A$2:$A$1001,A201,$G$2:$G$1001))</f>
        <v/>
      </c>
    </row>
    <row r="202">
      <c r="A202" s="12" t="n"/>
      <c r="B202" s="12" t="n"/>
      <c r="C202" s="14" t="n"/>
      <c r="D202" s="14" t="n"/>
      <c r="E202" s="14" t="n"/>
      <c r="F202" s="16">
        <f>IF(A202="","",SUMIF(Readers!$A$2:$A$401,A202,Readers!$D$2:$D$401))</f>
        <v/>
      </c>
      <c r="G202" s="9">
        <f>IF(OR(A202="",D202=""),"",IF(E202="",D202*N(F202),MIN(D202*N(F202),E202)))</f>
        <v/>
      </c>
      <c r="H202" s="9">
        <f>IF(A202="","",N(C202)+N(G202))</f>
        <v/>
      </c>
      <c r="I202" s="9">
        <f>IF(A202="","",SUMIF($A$2:$A$1001,A202,$G$2:$G$1001))</f>
        <v/>
      </c>
    </row>
    <row r="203">
      <c r="A203" s="12" t="n"/>
      <c r="B203" s="12" t="n"/>
      <c r="C203" s="14" t="n"/>
      <c r="D203" s="14" t="n"/>
      <c r="E203" s="14" t="n"/>
      <c r="F203" s="16">
        <f>IF(A203="","",SUMIF(Readers!$A$2:$A$401,A203,Readers!$D$2:$D$401))</f>
        <v/>
      </c>
      <c r="G203" s="9">
        <f>IF(OR(A203="",D203=""),"",IF(E203="",D203*N(F203),MIN(D203*N(F203),E203)))</f>
        <v/>
      </c>
      <c r="H203" s="9">
        <f>IF(A203="","",N(C203)+N(G203))</f>
        <v/>
      </c>
      <c r="I203" s="9">
        <f>IF(A203="","",SUMIF($A$2:$A$1001,A203,$G$2:$G$1001))</f>
        <v/>
      </c>
    </row>
    <row r="204">
      <c r="A204" s="12" t="n"/>
      <c r="B204" s="12" t="n"/>
      <c r="C204" s="14" t="n"/>
      <c r="D204" s="14" t="n"/>
      <c r="E204" s="14" t="n"/>
      <c r="F204" s="16">
        <f>IF(A204="","",SUMIF(Readers!$A$2:$A$401,A204,Readers!$D$2:$D$401))</f>
        <v/>
      </c>
      <c r="G204" s="9">
        <f>IF(OR(A204="",D204=""),"",IF(E204="",D204*N(F204),MIN(D204*N(F204),E204)))</f>
        <v/>
      </c>
      <c r="H204" s="9">
        <f>IF(A204="","",N(C204)+N(G204))</f>
        <v/>
      </c>
      <c r="I204" s="9">
        <f>IF(A204="","",SUMIF($A$2:$A$1001,A204,$G$2:$G$1001))</f>
        <v/>
      </c>
    </row>
    <row r="205">
      <c r="A205" s="12" t="n"/>
      <c r="B205" s="12" t="n"/>
      <c r="C205" s="14" t="n"/>
      <c r="D205" s="14" t="n"/>
      <c r="E205" s="14" t="n"/>
      <c r="F205" s="16">
        <f>IF(A205="","",SUMIF(Readers!$A$2:$A$401,A205,Readers!$D$2:$D$401))</f>
        <v/>
      </c>
      <c r="G205" s="9">
        <f>IF(OR(A205="",D205=""),"",IF(E205="",D205*N(F205),MIN(D205*N(F205),E205)))</f>
        <v/>
      </c>
      <c r="H205" s="9">
        <f>IF(A205="","",N(C205)+N(G205))</f>
        <v/>
      </c>
      <c r="I205" s="9">
        <f>IF(A205="","",SUMIF($A$2:$A$1001,A205,$G$2:$G$1001))</f>
        <v/>
      </c>
    </row>
    <row r="206">
      <c r="A206" s="12" t="n"/>
      <c r="B206" s="12" t="n"/>
      <c r="C206" s="14" t="n"/>
      <c r="D206" s="14" t="n"/>
      <c r="E206" s="14" t="n"/>
      <c r="F206" s="16">
        <f>IF(A206="","",SUMIF(Readers!$A$2:$A$401,A206,Readers!$D$2:$D$401))</f>
        <v/>
      </c>
      <c r="G206" s="9">
        <f>IF(OR(A206="",D206=""),"",IF(E206="",D206*N(F206),MIN(D206*N(F206),E206)))</f>
        <v/>
      </c>
      <c r="H206" s="9">
        <f>IF(A206="","",N(C206)+N(G206))</f>
        <v/>
      </c>
      <c r="I206" s="9">
        <f>IF(A206="","",SUMIF($A$2:$A$1001,A206,$G$2:$G$1001))</f>
        <v/>
      </c>
    </row>
    <row r="207">
      <c r="A207" s="12" t="n"/>
      <c r="B207" s="12" t="n"/>
      <c r="C207" s="14" t="n"/>
      <c r="D207" s="14" t="n"/>
      <c r="E207" s="14" t="n"/>
      <c r="F207" s="16">
        <f>IF(A207="","",SUMIF(Readers!$A$2:$A$401,A207,Readers!$D$2:$D$401))</f>
        <v/>
      </c>
      <c r="G207" s="9">
        <f>IF(OR(A207="",D207=""),"",IF(E207="",D207*N(F207),MIN(D207*N(F207),E207)))</f>
        <v/>
      </c>
      <c r="H207" s="9">
        <f>IF(A207="","",N(C207)+N(G207))</f>
        <v/>
      </c>
      <c r="I207" s="9">
        <f>IF(A207="","",SUMIF($A$2:$A$1001,A207,$G$2:$G$1001))</f>
        <v/>
      </c>
    </row>
    <row r="208">
      <c r="A208" s="12" t="n"/>
      <c r="B208" s="12" t="n"/>
      <c r="C208" s="14" t="n"/>
      <c r="D208" s="14" t="n"/>
      <c r="E208" s="14" t="n"/>
      <c r="F208" s="16">
        <f>IF(A208="","",SUMIF(Readers!$A$2:$A$401,A208,Readers!$D$2:$D$401))</f>
        <v/>
      </c>
      <c r="G208" s="9">
        <f>IF(OR(A208="",D208=""),"",IF(E208="",D208*N(F208),MIN(D208*N(F208),E208)))</f>
        <v/>
      </c>
      <c r="H208" s="9">
        <f>IF(A208="","",N(C208)+N(G208))</f>
        <v/>
      </c>
      <c r="I208" s="9">
        <f>IF(A208="","",SUMIF($A$2:$A$1001,A208,$G$2:$G$1001))</f>
        <v/>
      </c>
    </row>
    <row r="209">
      <c r="A209" s="12" t="n"/>
      <c r="B209" s="12" t="n"/>
      <c r="C209" s="14" t="n"/>
      <c r="D209" s="14" t="n"/>
      <c r="E209" s="14" t="n"/>
      <c r="F209" s="16">
        <f>IF(A209="","",SUMIF(Readers!$A$2:$A$401,A209,Readers!$D$2:$D$401))</f>
        <v/>
      </c>
      <c r="G209" s="9">
        <f>IF(OR(A209="",D209=""),"",IF(E209="",D209*N(F209),MIN(D209*N(F209),E209)))</f>
        <v/>
      </c>
      <c r="H209" s="9">
        <f>IF(A209="","",N(C209)+N(G209))</f>
        <v/>
      </c>
      <c r="I209" s="9">
        <f>IF(A209="","",SUMIF($A$2:$A$1001,A209,$G$2:$G$1001))</f>
        <v/>
      </c>
    </row>
    <row r="210">
      <c r="A210" s="12" t="n"/>
      <c r="B210" s="12" t="n"/>
      <c r="C210" s="14" t="n"/>
      <c r="D210" s="14" t="n"/>
      <c r="E210" s="14" t="n"/>
      <c r="F210" s="16">
        <f>IF(A210="","",SUMIF(Readers!$A$2:$A$401,A210,Readers!$D$2:$D$401))</f>
        <v/>
      </c>
      <c r="G210" s="9">
        <f>IF(OR(A210="",D210=""),"",IF(E210="",D210*N(F210),MIN(D210*N(F210),E210)))</f>
        <v/>
      </c>
      <c r="H210" s="9">
        <f>IF(A210="","",N(C210)+N(G210))</f>
        <v/>
      </c>
      <c r="I210" s="9">
        <f>IF(A210="","",SUMIF($A$2:$A$1001,A210,$G$2:$G$1001))</f>
        <v/>
      </c>
    </row>
    <row r="211">
      <c r="A211" s="12" t="n"/>
      <c r="B211" s="12" t="n"/>
      <c r="C211" s="14" t="n"/>
      <c r="D211" s="14" t="n"/>
      <c r="E211" s="14" t="n"/>
      <c r="F211" s="16">
        <f>IF(A211="","",SUMIF(Readers!$A$2:$A$401,A211,Readers!$D$2:$D$401))</f>
        <v/>
      </c>
      <c r="G211" s="9">
        <f>IF(OR(A211="",D211=""),"",IF(E211="",D211*N(F211),MIN(D211*N(F211),E211)))</f>
        <v/>
      </c>
      <c r="H211" s="9">
        <f>IF(A211="","",N(C211)+N(G211))</f>
        <v/>
      </c>
      <c r="I211" s="9">
        <f>IF(A211="","",SUMIF($A$2:$A$1001,A211,$G$2:$G$1001))</f>
        <v/>
      </c>
    </row>
    <row r="212">
      <c r="A212" s="12" t="n"/>
      <c r="B212" s="12" t="n"/>
      <c r="C212" s="14" t="n"/>
      <c r="D212" s="14" t="n"/>
      <c r="E212" s="14" t="n"/>
      <c r="F212" s="16">
        <f>IF(A212="","",SUMIF(Readers!$A$2:$A$401,A212,Readers!$D$2:$D$401))</f>
        <v/>
      </c>
      <c r="G212" s="9">
        <f>IF(OR(A212="",D212=""),"",IF(E212="",D212*N(F212),MIN(D212*N(F212),E212)))</f>
        <v/>
      </c>
      <c r="H212" s="9">
        <f>IF(A212="","",N(C212)+N(G212))</f>
        <v/>
      </c>
      <c r="I212" s="9">
        <f>IF(A212="","",SUMIF($A$2:$A$1001,A212,$G$2:$G$1001))</f>
        <v/>
      </c>
    </row>
    <row r="213">
      <c r="A213" s="12" t="n"/>
      <c r="B213" s="12" t="n"/>
      <c r="C213" s="14" t="n"/>
      <c r="D213" s="14" t="n"/>
      <c r="E213" s="14" t="n"/>
      <c r="F213" s="16">
        <f>IF(A213="","",SUMIF(Readers!$A$2:$A$401,A213,Readers!$D$2:$D$401))</f>
        <v/>
      </c>
      <c r="G213" s="9">
        <f>IF(OR(A213="",D213=""),"",IF(E213="",D213*N(F213),MIN(D213*N(F213),E213)))</f>
        <v/>
      </c>
      <c r="H213" s="9">
        <f>IF(A213="","",N(C213)+N(G213))</f>
        <v/>
      </c>
      <c r="I213" s="9">
        <f>IF(A213="","",SUMIF($A$2:$A$1001,A213,$G$2:$G$1001))</f>
        <v/>
      </c>
    </row>
    <row r="214">
      <c r="A214" s="12" t="n"/>
      <c r="B214" s="12" t="n"/>
      <c r="C214" s="14" t="n"/>
      <c r="D214" s="14" t="n"/>
      <c r="E214" s="14" t="n"/>
      <c r="F214" s="16">
        <f>IF(A214="","",SUMIF(Readers!$A$2:$A$401,A214,Readers!$D$2:$D$401))</f>
        <v/>
      </c>
      <c r="G214" s="9">
        <f>IF(OR(A214="",D214=""),"",IF(E214="",D214*N(F214),MIN(D214*N(F214),E214)))</f>
        <v/>
      </c>
      <c r="H214" s="9">
        <f>IF(A214="","",N(C214)+N(G214))</f>
        <v/>
      </c>
      <c r="I214" s="9">
        <f>IF(A214="","",SUMIF($A$2:$A$1001,A214,$G$2:$G$1001))</f>
        <v/>
      </c>
    </row>
    <row r="215">
      <c r="A215" s="12" t="n"/>
      <c r="B215" s="12" t="n"/>
      <c r="C215" s="14" t="n"/>
      <c r="D215" s="14" t="n"/>
      <c r="E215" s="14" t="n"/>
      <c r="F215" s="16">
        <f>IF(A215="","",SUMIF(Readers!$A$2:$A$401,A215,Readers!$D$2:$D$401))</f>
        <v/>
      </c>
      <c r="G215" s="9">
        <f>IF(OR(A215="",D215=""),"",IF(E215="",D215*N(F215),MIN(D215*N(F215),E215)))</f>
        <v/>
      </c>
      <c r="H215" s="9">
        <f>IF(A215="","",N(C215)+N(G215))</f>
        <v/>
      </c>
      <c r="I215" s="9">
        <f>IF(A215="","",SUMIF($A$2:$A$1001,A215,$G$2:$G$1001))</f>
        <v/>
      </c>
    </row>
    <row r="216">
      <c r="A216" s="12" t="n"/>
      <c r="B216" s="12" t="n"/>
      <c r="C216" s="14" t="n"/>
      <c r="D216" s="14" t="n"/>
      <c r="E216" s="14" t="n"/>
      <c r="F216" s="16">
        <f>IF(A216="","",SUMIF(Readers!$A$2:$A$401,A216,Readers!$D$2:$D$401))</f>
        <v/>
      </c>
      <c r="G216" s="9">
        <f>IF(OR(A216="",D216=""),"",IF(E216="",D216*N(F216),MIN(D216*N(F216),E216)))</f>
        <v/>
      </c>
      <c r="H216" s="9">
        <f>IF(A216="","",N(C216)+N(G216))</f>
        <v/>
      </c>
      <c r="I216" s="9">
        <f>IF(A216="","",SUMIF($A$2:$A$1001,A216,$G$2:$G$1001))</f>
        <v/>
      </c>
    </row>
    <row r="217">
      <c r="A217" s="12" t="n"/>
      <c r="B217" s="12" t="n"/>
      <c r="C217" s="14" t="n"/>
      <c r="D217" s="14" t="n"/>
      <c r="E217" s="14" t="n"/>
      <c r="F217" s="16">
        <f>IF(A217="","",SUMIF(Readers!$A$2:$A$401,A217,Readers!$D$2:$D$401))</f>
        <v/>
      </c>
      <c r="G217" s="9">
        <f>IF(OR(A217="",D217=""),"",IF(E217="",D217*N(F217),MIN(D217*N(F217),E217)))</f>
        <v/>
      </c>
      <c r="H217" s="9">
        <f>IF(A217="","",N(C217)+N(G217))</f>
        <v/>
      </c>
      <c r="I217" s="9">
        <f>IF(A217="","",SUMIF($A$2:$A$1001,A217,$G$2:$G$1001))</f>
        <v/>
      </c>
    </row>
    <row r="218">
      <c r="A218" s="12" t="n"/>
      <c r="B218" s="12" t="n"/>
      <c r="C218" s="14" t="n"/>
      <c r="D218" s="14" t="n"/>
      <c r="E218" s="14" t="n"/>
      <c r="F218" s="16">
        <f>IF(A218="","",SUMIF(Readers!$A$2:$A$401,A218,Readers!$D$2:$D$401))</f>
        <v/>
      </c>
      <c r="G218" s="9">
        <f>IF(OR(A218="",D218=""),"",IF(E218="",D218*N(F218),MIN(D218*N(F218),E218)))</f>
        <v/>
      </c>
      <c r="H218" s="9">
        <f>IF(A218="","",N(C218)+N(G218))</f>
        <v/>
      </c>
      <c r="I218" s="9">
        <f>IF(A218="","",SUMIF($A$2:$A$1001,A218,$G$2:$G$1001))</f>
        <v/>
      </c>
    </row>
    <row r="219">
      <c r="A219" s="12" t="n"/>
      <c r="B219" s="12" t="n"/>
      <c r="C219" s="14" t="n"/>
      <c r="D219" s="14" t="n"/>
      <c r="E219" s="14" t="n"/>
      <c r="F219" s="16">
        <f>IF(A219="","",SUMIF(Readers!$A$2:$A$401,A219,Readers!$D$2:$D$401))</f>
        <v/>
      </c>
      <c r="G219" s="9">
        <f>IF(OR(A219="",D219=""),"",IF(E219="",D219*N(F219),MIN(D219*N(F219),E219)))</f>
        <v/>
      </c>
      <c r="H219" s="9">
        <f>IF(A219="","",N(C219)+N(G219))</f>
        <v/>
      </c>
      <c r="I219" s="9">
        <f>IF(A219="","",SUMIF($A$2:$A$1001,A219,$G$2:$G$1001))</f>
        <v/>
      </c>
    </row>
    <row r="220">
      <c r="A220" s="12" t="n"/>
      <c r="B220" s="12" t="n"/>
      <c r="C220" s="14" t="n"/>
      <c r="D220" s="14" t="n"/>
      <c r="E220" s="14" t="n"/>
      <c r="F220" s="16">
        <f>IF(A220="","",SUMIF(Readers!$A$2:$A$401,A220,Readers!$D$2:$D$401))</f>
        <v/>
      </c>
      <c r="G220" s="9">
        <f>IF(OR(A220="",D220=""),"",IF(E220="",D220*N(F220),MIN(D220*N(F220),E220)))</f>
        <v/>
      </c>
      <c r="H220" s="9">
        <f>IF(A220="","",N(C220)+N(G220))</f>
        <v/>
      </c>
      <c r="I220" s="9">
        <f>IF(A220="","",SUMIF($A$2:$A$1001,A220,$G$2:$G$1001))</f>
        <v/>
      </c>
    </row>
    <row r="221">
      <c r="A221" s="12" t="n"/>
      <c r="B221" s="12" t="n"/>
      <c r="C221" s="14" t="n"/>
      <c r="D221" s="14" t="n"/>
      <c r="E221" s="14" t="n"/>
      <c r="F221" s="16">
        <f>IF(A221="","",SUMIF(Readers!$A$2:$A$401,A221,Readers!$D$2:$D$401))</f>
        <v/>
      </c>
      <c r="G221" s="9">
        <f>IF(OR(A221="",D221=""),"",IF(E221="",D221*N(F221),MIN(D221*N(F221),E221)))</f>
        <v/>
      </c>
      <c r="H221" s="9">
        <f>IF(A221="","",N(C221)+N(G221))</f>
        <v/>
      </c>
      <c r="I221" s="9">
        <f>IF(A221="","",SUMIF($A$2:$A$1001,A221,$G$2:$G$1001))</f>
        <v/>
      </c>
    </row>
    <row r="222">
      <c r="A222" s="12" t="n"/>
      <c r="B222" s="12" t="n"/>
      <c r="C222" s="14" t="n"/>
      <c r="D222" s="14" t="n"/>
      <c r="E222" s="14" t="n"/>
      <c r="F222" s="16">
        <f>IF(A222="","",SUMIF(Readers!$A$2:$A$401,A222,Readers!$D$2:$D$401))</f>
        <v/>
      </c>
      <c r="G222" s="9">
        <f>IF(OR(A222="",D222=""),"",IF(E222="",D222*N(F222),MIN(D222*N(F222),E222)))</f>
        <v/>
      </c>
      <c r="H222" s="9">
        <f>IF(A222="","",N(C222)+N(G222))</f>
        <v/>
      </c>
      <c r="I222" s="9">
        <f>IF(A222="","",SUMIF($A$2:$A$1001,A222,$G$2:$G$1001))</f>
        <v/>
      </c>
    </row>
    <row r="223">
      <c r="A223" s="12" t="n"/>
      <c r="B223" s="12" t="n"/>
      <c r="C223" s="14" t="n"/>
      <c r="D223" s="14" t="n"/>
      <c r="E223" s="14" t="n"/>
      <c r="F223" s="16">
        <f>IF(A223="","",SUMIF(Readers!$A$2:$A$401,A223,Readers!$D$2:$D$401))</f>
        <v/>
      </c>
      <c r="G223" s="9">
        <f>IF(OR(A223="",D223=""),"",IF(E223="",D223*N(F223),MIN(D223*N(F223),E223)))</f>
        <v/>
      </c>
      <c r="H223" s="9">
        <f>IF(A223="","",N(C223)+N(G223))</f>
        <v/>
      </c>
      <c r="I223" s="9">
        <f>IF(A223="","",SUMIF($A$2:$A$1001,A223,$G$2:$G$1001))</f>
        <v/>
      </c>
    </row>
    <row r="224">
      <c r="A224" s="12" t="n"/>
      <c r="B224" s="12" t="n"/>
      <c r="C224" s="14" t="n"/>
      <c r="D224" s="14" t="n"/>
      <c r="E224" s="14" t="n"/>
      <c r="F224" s="16">
        <f>IF(A224="","",SUMIF(Readers!$A$2:$A$401,A224,Readers!$D$2:$D$401))</f>
        <v/>
      </c>
      <c r="G224" s="9">
        <f>IF(OR(A224="",D224=""),"",IF(E224="",D224*N(F224),MIN(D224*N(F224),E224)))</f>
        <v/>
      </c>
      <c r="H224" s="9">
        <f>IF(A224="","",N(C224)+N(G224))</f>
        <v/>
      </c>
      <c r="I224" s="9">
        <f>IF(A224="","",SUMIF($A$2:$A$1001,A224,$G$2:$G$1001))</f>
        <v/>
      </c>
    </row>
    <row r="225">
      <c r="A225" s="12" t="n"/>
      <c r="B225" s="12" t="n"/>
      <c r="C225" s="14" t="n"/>
      <c r="D225" s="14" t="n"/>
      <c r="E225" s="14" t="n"/>
      <c r="F225" s="16">
        <f>IF(A225="","",SUMIF(Readers!$A$2:$A$401,A225,Readers!$D$2:$D$401))</f>
        <v/>
      </c>
      <c r="G225" s="9">
        <f>IF(OR(A225="",D225=""),"",IF(E225="",D225*N(F225),MIN(D225*N(F225),E225)))</f>
        <v/>
      </c>
      <c r="H225" s="9">
        <f>IF(A225="","",N(C225)+N(G225))</f>
        <v/>
      </c>
      <c r="I225" s="9">
        <f>IF(A225="","",SUMIF($A$2:$A$1001,A225,$G$2:$G$1001))</f>
        <v/>
      </c>
    </row>
    <row r="226">
      <c r="A226" s="12" t="n"/>
      <c r="B226" s="12" t="n"/>
      <c r="C226" s="14" t="n"/>
      <c r="D226" s="14" t="n"/>
      <c r="E226" s="14" t="n"/>
      <c r="F226" s="16">
        <f>IF(A226="","",SUMIF(Readers!$A$2:$A$401,A226,Readers!$D$2:$D$401))</f>
        <v/>
      </c>
      <c r="G226" s="9">
        <f>IF(OR(A226="",D226=""),"",IF(E226="",D226*N(F226),MIN(D226*N(F226),E226)))</f>
        <v/>
      </c>
      <c r="H226" s="9">
        <f>IF(A226="","",N(C226)+N(G226))</f>
        <v/>
      </c>
      <c r="I226" s="9">
        <f>IF(A226="","",SUMIF($A$2:$A$1001,A226,$G$2:$G$1001))</f>
        <v/>
      </c>
    </row>
    <row r="227">
      <c r="A227" s="12" t="n"/>
      <c r="B227" s="12" t="n"/>
      <c r="C227" s="14" t="n"/>
      <c r="D227" s="14" t="n"/>
      <c r="E227" s="14" t="n"/>
      <c r="F227" s="16">
        <f>IF(A227="","",SUMIF(Readers!$A$2:$A$401,A227,Readers!$D$2:$D$401))</f>
        <v/>
      </c>
      <c r="G227" s="9">
        <f>IF(OR(A227="",D227=""),"",IF(E227="",D227*N(F227),MIN(D227*N(F227),E227)))</f>
        <v/>
      </c>
      <c r="H227" s="9">
        <f>IF(A227="","",N(C227)+N(G227))</f>
        <v/>
      </c>
      <c r="I227" s="9">
        <f>IF(A227="","",SUMIF($A$2:$A$1001,A227,$G$2:$G$1001))</f>
        <v/>
      </c>
    </row>
    <row r="228">
      <c r="A228" s="12" t="n"/>
      <c r="B228" s="12" t="n"/>
      <c r="C228" s="14" t="n"/>
      <c r="D228" s="14" t="n"/>
      <c r="E228" s="14" t="n"/>
      <c r="F228" s="16">
        <f>IF(A228="","",SUMIF(Readers!$A$2:$A$401,A228,Readers!$D$2:$D$401))</f>
        <v/>
      </c>
      <c r="G228" s="9">
        <f>IF(OR(A228="",D228=""),"",IF(E228="",D228*N(F228),MIN(D228*N(F228),E228)))</f>
        <v/>
      </c>
      <c r="H228" s="9">
        <f>IF(A228="","",N(C228)+N(G228))</f>
        <v/>
      </c>
      <c r="I228" s="9">
        <f>IF(A228="","",SUMIF($A$2:$A$1001,A228,$G$2:$G$1001))</f>
        <v/>
      </c>
    </row>
    <row r="229">
      <c r="A229" s="12" t="n"/>
      <c r="B229" s="12" t="n"/>
      <c r="C229" s="14" t="n"/>
      <c r="D229" s="14" t="n"/>
      <c r="E229" s="14" t="n"/>
      <c r="F229" s="16">
        <f>IF(A229="","",SUMIF(Readers!$A$2:$A$401,A229,Readers!$D$2:$D$401))</f>
        <v/>
      </c>
      <c r="G229" s="9">
        <f>IF(OR(A229="",D229=""),"",IF(E229="",D229*N(F229),MIN(D229*N(F229),E229)))</f>
        <v/>
      </c>
      <c r="H229" s="9">
        <f>IF(A229="","",N(C229)+N(G229))</f>
        <v/>
      </c>
      <c r="I229" s="9">
        <f>IF(A229="","",SUMIF($A$2:$A$1001,A229,$G$2:$G$1001))</f>
        <v/>
      </c>
    </row>
    <row r="230">
      <c r="A230" s="12" t="n"/>
      <c r="B230" s="12" t="n"/>
      <c r="C230" s="14" t="n"/>
      <c r="D230" s="14" t="n"/>
      <c r="E230" s="14" t="n"/>
      <c r="F230" s="16">
        <f>IF(A230="","",SUMIF(Readers!$A$2:$A$401,A230,Readers!$D$2:$D$401))</f>
        <v/>
      </c>
      <c r="G230" s="9">
        <f>IF(OR(A230="",D230=""),"",IF(E230="",D230*N(F230),MIN(D230*N(F230),E230)))</f>
        <v/>
      </c>
      <c r="H230" s="9">
        <f>IF(A230="","",N(C230)+N(G230))</f>
        <v/>
      </c>
      <c r="I230" s="9">
        <f>IF(A230="","",SUMIF($A$2:$A$1001,A230,$G$2:$G$1001))</f>
        <v/>
      </c>
    </row>
    <row r="231">
      <c r="A231" s="12" t="n"/>
      <c r="B231" s="12" t="n"/>
      <c r="C231" s="14" t="n"/>
      <c r="D231" s="14" t="n"/>
      <c r="E231" s="14" t="n"/>
      <c r="F231" s="16">
        <f>IF(A231="","",SUMIF(Readers!$A$2:$A$401,A231,Readers!$D$2:$D$401))</f>
        <v/>
      </c>
      <c r="G231" s="9">
        <f>IF(OR(A231="",D231=""),"",IF(E231="",D231*N(F231),MIN(D231*N(F231),E231)))</f>
        <v/>
      </c>
      <c r="H231" s="9">
        <f>IF(A231="","",N(C231)+N(G231))</f>
        <v/>
      </c>
      <c r="I231" s="9">
        <f>IF(A231="","",SUMIF($A$2:$A$1001,A231,$G$2:$G$1001))</f>
        <v/>
      </c>
    </row>
    <row r="232">
      <c r="A232" s="12" t="n"/>
      <c r="B232" s="12" t="n"/>
      <c r="C232" s="14" t="n"/>
      <c r="D232" s="14" t="n"/>
      <c r="E232" s="14" t="n"/>
      <c r="F232" s="16">
        <f>IF(A232="","",SUMIF(Readers!$A$2:$A$401,A232,Readers!$D$2:$D$401))</f>
        <v/>
      </c>
      <c r="G232" s="9">
        <f>IF(OR(A232="",D232=""),"",IF(E232="",D232*N(F232),MIN(D232*N(F232),E232)))</f>
        <v/>
      </c>
      <c r="H232" s="9">
        <f>IF(A232="","",N(C232)+N(G232))</f>
        <v/>
      </c>
      <c r="I232" s="9">
        <f>IF(A232="","",SUMIF($A$2:$A$1001,A232,$G$2:$G$1001))</f>
        <v/>
      </c>
    </row>
    <row r="233">
      <c r="A233" s="12" t="n"/>
      <c r="B233" s="12" t="n"/>
      <c r="C233" s="14" t="n"/>
      <c r="D233" s="14" t="n"/>
      <c r="E233" s="14" t="n"/>
      <c r="F233" s="16">
        <f>IF(A233="","",SUMIF(Readers!$A$2:$A$401,A233,Readers!$D$2:$D$401))</f>
        <v/>
      </c>
      <c r="G233" s="9">
        <f>IF(OR(A233="",D233=""),"",IF(E233="",D233*N(F233),MIN(D233*N(F233),E233)))</f>
        <v/>
      </c>
      <c r="H233" s="9">
        <f>IF(A233="","",N(C233)+N(G233))</f>
        <v/>
      </c>
      <c r="I233" s="9">
        <f>IF(A233="","",SUMIF($A$2:$A$1001,A233,$G$2:$G$1001))</f>
        <v/>
      </c>
    </row>
    <row r="234">
      <c r="A234" s="12" t="n"/>
      <c r="B234" s="12" t="n"/>
      <c r="C234" s="14" t="n"/>
      <c r="D234" s="14" t="n"/>
      <c r="E234" s="14" t="n"/>
      <c r="F234" s="16">
        <f>IF(A234="","",SUMIF(Readers!$A$2:$A$401,A234,Readers!$D$2:$D$401))</f>
        <v/>
      </c>
      <c r="G234" s="9">
        <f>IF(OR(A234="",D234=""),"",IF(E234="",D234*N(F234),MIN(D234*N(F234),E234)))</f>
        <v/>
      </c>
      <c r="H234" s="9">
        <f>IF(A234="","",N(C234)+N(G234))</f>
        <v/>
      </c>
      <c r="I234" s="9">
        <f>IF(A234="","",SUMIF($A$2:$A$1001,A234,$G$2:$G$1001))</f>
        <v/>
      </c>
    </row>
    <row r="235">
      <c r="A235" s="12" t="n"/>
      <c r="B235" s="12" t="n"/>
      <c r="C235" s="14" t="n"/>
      <c r="D235" s="14" t="n"/>
      <c r="E235" s="14" t="n"/>
      <c r="F235" s="16">
        <f>IF(A235="","",SUMIF(Readers!$A$2:$A$401,A235,Readers!$D$2:$D$401))</f>
        <v/>
      </c>
      <c r="G235" s="9">
        <f>IF(OR(A235="",D235=""),"",IF(E235="",D235*N(F235),MIN(D235*N(F235),E235)))</f>
        <v/>
      </c>
      <c r="H235" s="9">
        <f>IF(A235="","",N(C235)+N(G235))</f>
        <v/>
      </c>
      <c r="I235" s="9">
        <f>IF(A235="","",SUMIF($A$2:$A$1001,A235,$G$2:$G$1001))</f>
        <v/>
      </c>
    </row>
    <row r="236">
      <c r="A236" s="12" t="n"/>
      <c r="B236" s="12" t="n"/>
      <c r="C236" s="14" t="n"/>
      <c r="D236" s="14" t="n"/>
      <c r="E236" s="14" t="n"/>
      <c r="F236" s="16">
        <f>IF(A236="","",SUMIF(Readers!$A$2:$A$401,A236,Readers!$D$2:$D$401))</f>
        <v/>
      </c>
      <c r="G236" s="9">
        <f>IF(OR(A236="",D236=""),"",IF(E236="",D236*N(F236),MIN(D236*N(F236),E236)))</f>
        <v/>
      </c>
      <c r="H236" s="9">
        <f>IF(A236="","",N(C236)+N(G236))</f>
        <v/>
      </c>
      <c r="I236" s="9">
        <f>IF(A236="","",SUMIF($A$2:$A$1001,A236,$G$2:$G$1001))</f>
        <v/>
      </c>
    </row>
    <row r="237">
      <c r="A237" s="12" t="n"/>
      <c r="B237" s="12" t="n"/>
      <c r="C237" s="14" t="n"/>
      <c r="D237" s="14" t="n"/>
      <c r="E237" s="14" t="n"/>
      <c r="F237" s="16">
        <f>IF(A237="","",SUMIF(Readers!$A$2:$A$401,A237,Readers!$D$2:$D$401))</f>
        <v/>
      </c>
      <c r="G237" s="9">
        <f>IF(OR(A237="",D237=""),"",IF(E237="",D237*N(F237),MIN(D237*N(F237),E237)))</f>
        <v/>
      </c>
      <c r="H237" s="9">
        <f>IF(A237="","",N(C237)+N(G237))</f>
        <v/>
      </c>
      <c r="I237" s="9">
        <f>IF(A237="","",SUMIF($A$2:$A$1001,A237,$G$2:$G$1001))</f>
        <v/>
      </c>
    </row>
    <row r="238">
      <c r="A238" s="12" t="n"/>
      <c r="B238" s="12" t="n"/>
      <c r="C238" s="14" t="n"/>
      <c r="D238" s="14" t="n"/>
      <c r="E238" s="14" t="n"/>
      <c r="F238" s="16">
        <f>IF(A238="","",SUMIF(Readers!$A$2:$A$401,A238,Readers!$D$2:$D$401))</f>
        <v/>
      </c>
      <c r="G238" s="9">
        <f>IF(OR(A238="",D238=""),"",IF(E238="",D238*N(F238),MIN(D238*N(F238),E238)))</f>
        <v/>
      </c>
      <c r="H238" s="9">
        <f>IF(A238="","",N(C238)+N(G238))</f>
        <v/>
      </c>
      <c r="I238" s="9">
        <f>IF(A238="","",SUMIF($A$2:$A$1001,A238,$G$2:$G$1001))</f>
        <v/>
      </c>
    </row>
    <row r="239">
      <c r="A239" s="12" t="n"/>
      <c r="B239" s="12" t="n"/>
      <c r="C239" s="14" t="n"/>
      <c r="D239" s="14" t="n"/>
      <c r="E239" s="14" t="n"/>
      <c r="F239" s="16">
        <f>IF(A239="","",SUMIF(Readers!$A$2:$A$401,A239,Readers!$D$2:$D$401))</f>
        <v/>
      </c>
      <c r="G239" s="9">
        <f>IF(OR(A239="",D239=""),"",IF(E239="",D239*N(F239),MIN(D239*N(F239),E239)))</f>
        <v/>
      </c>
      <c r="H239" s="9">
        <f>IF(A239="","",N(C239)+N(G239))</f>
        <v/>
      </c>
      <c r="I239" s="9">
        <f>IF(A239="","",SUMIF($A$2:$A$1001,A239,$G$2:$G$1001))</f>
        <v/>
      </c>
    </row>
    <row r="240">
      <c r="A240" s="12" t="n"/>
      <c r="B240" s="12" t="n"/>
      <c r="C240" s="14" t="n"/>
      <c r="D240" s="14" t="n"/>
      <c r="E240" s="14" t="n"/>
      <c r="F240" s="16">
        <f>IF(A240="","",SUMIF(Readers!$A$2:$A$401,A240,Readers!$D$2:$D$401))</f>
        <v/>
      </c>
      <c r="G240" s="9">
        <f>IF(OR(A240="",D240=""),"",IF(E240="",D240*N(F240),MIN(D240*N(F240),E240)))</f>
        <v/>
      </c>
      <c r="H240" s="9">
        <f>IF(A240="","",N(C240)+N(G240))</f>
        <v/>
      </c>
      <c r="I240" s="9">
        <f>IF(A240="","",SUMIF($A$2:$A$1001,A240,$G$2:$G$1001))</f>
        <v/>
      </c>
    </row>
    <row r="241">
      <c r="A241" s="12" t="n"/>
      <c r="B241" s="12" t="n"/>
      <c r="C241" s="14" t="n"/>
      <c r="D241" s="14" t="n"/>
      <c r="E241" s="14" t="n"/>
      <c r="F241" s="16">
        <f>IF(A241="","",SUMIF(Readers!$A$2:$A$401,A241,Readers!$D$2:$D$401))</f>
        <v/>
      </c>
      <c r="G241" s="9">
        <f>IF(OR(A241="",D241=""),"",IF(E241="",D241*N(F241),MIN(D241*N(F241),E241)))</f>
        <v/>
      </c>
      <c r="H241" s="9">
        <f>IF(A241="","",N(C241)+N(G241))</f>
        <v/>
      </c>
      <c r="I241" s="9">
        <f>IF(A241="","",SUMIF($A$2:$A$1001,A241,$G$2:$G$1001))</f>
        <v/>
      </c>
    </row>
    <row r="242">
      <c r="A242" s="12" t="n"/>
      <c r="B242" s="12" t="n"/>
      <c r="C242" s="14" t="n"/>
      <c r="D242" s="14" t="n"/>
      <c r="E242" s="14" t="n"/>
      <c r="F242" s="16">
        <f>IF(A242="","",SUMIF(Readers!$A$2:$A$401,A242,Readers!$D$2:$D$401))</f>
        <v/>
      </c>
      <c r="G242" s="9">
        <f>IF(OR(A242="",D242=""),"",IF(E242="",D242*N(F242),MIN(D242*N(F242),E242)))</f>
        <v/>
      </c>
      <c r="H242" s="9">
        <f>IF(A242="","",N(C242)+N(G242))</f>
        <v/>
      </c>
      <c r="I242" s="9">
        <f>IF(A242="","",SUMIF($A$2:$A$1001,A242,$G$2:$G$1001))</f>
        <v/>
      </c>
    </row>
    <row r="243">
      <c r="A243" s="12" t="n"/>
      <c r="B243" s="12" t="n"/>
      <c r="C243" s="14" t="n"/>
      <c r="D243" s="14" t="n"/>
      <c r="E243" s="14" t="n"/>
      <c r="F243" s="16">
        <f>IF(A243="","",SUMIF(Readers!$A$2:$A$401,A243,Readers!$D$2:$D$401))</f>
        <v/>
      </c>
      <c r="G243" s="9">
        <f>IF(OR(A243="",D243=""),"",IF(E243="",D243*N(F243),MIN(D243*N(F243),E243)))</f>
        <v/>
      </c>
      <c r="H243" s="9">
        <f>IF(A243="","",N(C243)+N(G243))</f>
        <v/>
      </c>
      <c r="I243" s="9">
        <f>IF(A243="","",SUMIF($A$2:$A$1001,A243,$G$2:$G$1001))</f>
        <v/>
      </c>
    </row>
    <row r="244">
      <c r="A244" s="12" t="n"/>
      <c r="B244" s="12" t="n"/>
      <c r="C244" s="14" t="n"/>
      <c r="D244" s="14" t="n"/>
      <c r="E244" s="14" t="n"/>
      <c r="F244" s="16">
        <f>IF(A244="","",SUMIF(Readers!$A$2:$A$401,A244,Readers!$D$2:$D$401))</f>
        <v/>
      </c>
      <c r="G244" s="9">
        <f>IF(OR(A244="",D244=""),"",IF(E244="",D244*N(F244),MIN(D244*N(F244),E244)))</f>
        <v/>
      </c>
      <c r="H244" s="9">
        <f>IF(A244="","",N(C244)+N(G244))</f>
        <v/>
      </c>
      <c r="I244" s="9">
        <f>IF(A244="","",SUMIF($A$2:$A$1001,A244,$G$2:$G$1001))</f>
        <v/>
      </c>
    </row>
    <row r="245">
      <c r="A245" s="12" t="n"/>
      <c r="B245" s="12" t="n"/>
      <c r="C245" s="14" t="n"/>
      <c r="D245" s="14" t="n"/>
      <c r="E245" s="14" t="n"/>
      <c r="F245" s="16">
        <f>IF(A245="","",SUMIF(Readers!$A$2:$A$401,A245,Readers!$D$2:$D$401))</f>
        <v/>
      </c>
      <c r="G245" s="9">
        <f>IF(OR(A245="",D245=""),"",IF(E245="",D245*N(F245),MIN(D245*N(F245),E245)))</f>
        <v/>
      </c>
      <c r="H245" s="9">
        <f>IF(A245="","",N(C245)+N(G245))</f>
        <v/>
      </c>
      <c r="I245" s="9">
        <f>IF(A245="","",SUMIF($A$2:$A$1001,A245,$G$2:$G$1001))</f>
        <v/>
      </c>
    </row>
    <row r="246">
      <c r="A246" s="12" t="n"/>
      <c r="B246" s="12" t="n"/>
      <c r="C246" s="14" t="n"/>
      <c r="D246" s="14" t="n"/>
      <c r="E246" s="14" t="n"/>
      <c r="F246" s="16">
        <f>IF(A246="","",SUMIF(Readers!$A$2:$A$401,A246,Readers!$D$2:$D$401))</f>
        <v/>
      </c>
      <c r="G246" s="9">
        <f>IF(OR(A246="",D246=""),"",IF(E246="",D246*N(F246),MIN(D246*N(F246),E246)))</f>
        <v/>
      </c>
      <c r="H246" s="9">
        <f>IF(A246="","",N(C246)+N(G246))</f>
        <v/>
      </c>
      <c r="I246" s="9">
        <f>IF(A246="","",SUMIF($A$2:$A$1001,A246,$G$2:$G$1001))</f>
        <v/>
      </c>
    </row>
    <row r="247">
      <c r="A247" s="12" t="n"/>
      <c r="B247" s="12" t="n"/>
      <c r="C247" s="14" t="n"/>
      <c r="D247" s="14" t="n"/>
      <c r="E247" s="14" t="n"/>
      <c r="F247" s="16">
        <f>IF(A247="","",SUMIF(Readers!$A$2:$A$401,A247,Readers!$D$2:$D$401))</f>
        <v/>
      </c>
      <c r="G247" s="9">
        <f>IF(OR(A247="",D247=""),"",IF(E247="",D247*N(F247),MIN(D247*N(F247),E247)))</f>
        <v/>
      </c>
      <c r="H247" s="9">
        <f>IF(A247="","",N(C247)+N(G247))</f>
        <v/>
      </c>
      <c r="I247" s="9">
        <f>IF(A247="","",SUMIF($A$2:$A$1001,A247,$G$2:$G$1001))</f>
        <v/>
      </c>
    </row>
    <row r="248">
      <c r="A248" s="12" t="n"/>
      <c r="B248" s="12" t="n"/>
      <c r="C248" s="14" t="n"/>
      <c r="D248" s="14" t="n"/>
      <c r="E248" s="14" t="n"/>
      <c r="F248" s="16">
        <f>IF(A248="","",SUMIF(Readers!$A$2:$A$401,A248,Readers!$D$2:$D$401))</f>
        <v/>
      </c>
      <c r="G248" s="9">
        <f>IF(OR(A248="",D248=""),"",IF(E248="",D248*N(F248),MIN(D248*N(F248),E248)))</f>
        <v/>
      </c>
      <c r="H248" s="9">
        <f>IF(A248="","",N(C248)+N(G248))</f>
        <v/>
      </c>
      <c r="I248" s="9">
        <f>IF(A248="","",SUMIF($A$2:$A$1001,A248,$G$2:$G$1001))</f>
        <v/>
      </c>
    </row>
    <row r="249">
      <c r="A249" s="12" t="n"/>
      <c r="B249" s="12" t="n"/>
      <c r="C249" s="14" t="n"/>
      <c r="D249" s="14" t="n"/>
      <c r="E249" s="14" t="n"/>
      <c r="F249" s="16">
        <f>IF(A249="","",SUMIF(Readers!$A$2:$A$401,A249,Readers!$D$2:$D$401))</f>
        <v/>
      </c>
      <c r="G249" s="9">
        <f>IF(OR(A249="",D249=""),"",IF(E249="",D249*N(F249),MIN(D249*N(F249),E249)))</f>
        <v/>
      </c>
      <c r="H249" s="9">
        <f>IF(A249="","",N(C249)+N(G249))</f>
        <v/>
      </c>
      <c r="I249" s="9">
        <f>IF(A249="","",SUMIF($A$2:$A$1001,A249,$G$2:$G$1001))</f>
        <v/>
      </c>
    </row>
    <row r="250">
      <c r="A250" s="12" t="n"/>
      <c r="B250" s="12" t="n"/>
      <c r="C250" s="14" t="n"/>
      <c r="D250" s="14" t="n"/>
      <c r="E250" s="14" t="n"/>
      <c r="F250" s="16">
        <f>IF(A250="","",SUMIF(Readers!$A$2:$A$401,A250,Readers!$D$2:$D$401))</f>
        <v/>
      </c>
      <c r="G250" s="9">
        <f>IF(OR(A250="",D250=""),"",IF(E250="",D250*N(F250),MIN(D250*N(F250),E250)))</f>
        <v/>
      </c>
      <c r="H250" s="9">
        <f>IF(A250="","",N(C250)+N(G250))</f>
        <v/>
      </c>
      <c r="I250" s="9">
        <f>IF(A250="","",SUMIF($A$2:$A$1001,A250,$G$2:$G$1001))</f>
        <v/>
      </c>
    </row>
    <row r="251">
      <c r="A251" s="12" t="n"/>
      <c r="B251" s="12" t="n"/>
      <c r="C251" s="14" t="n"/>
      <c r="D251" s="14" t="n"/>
      <c r="E251" s="14" t="n"/>
      <c r="F251" s="16">
        <f>IF(A251="","",SUMIF(Readers!$A$2:$A$401,A251,Readers!$D$2:$D$401))</f>
        <v/>
      </c>
      <c r="G251" s="9">
        <f>IF(OR(A251="",D251=""),"",IF(E251="",D251*N(F251),MIN(D251*N(F251),E251)))</f>
        <v/>
      </c>
      <c r="H251" s="9">
        <f>IF(A251="","",N(C251)+N(G251))</f>
        <v/>
      </c>
      <c r="I251" s="9">
        <f>IF(A251="","",SUMIF($A$2:$A$1001,A251,$G$2:$G$1001))</f>
        <v/>
      </c>
    </row>
    <row r="252">
      <c r="A252" s="12" t="n"/>
      <c r="B252" s="12" t="n"/>
      <c r="C252" s="14" t="n"/>
      <c r="D252" s="14" t="n"/>
      <c r="E252" s="14" t="n"/>
      <c r="F252" s="16">
        <f>IF(A252="","",SUMIF(Readers!$A$2:$A$401,A252,Readers!$D$2:$D$401))</f>
        <v/>
      </c>
      <c r="G252" s="9">
        <f>IF(OR(A252="",D252=""),"",IF(E252="",D252*N(F252),MIN(D252*N(F252),E252)))</f>
        <v/>
      </c>
      <c r="H252" s="9">
        <f>IF(A252="","",N(C252)+N(G252))</f>
        <v/>
      </c>
      <c r="I252" s="9">
        <f>IF(A252="","",SUMIF($A$2:$A$1001,A252,$G$2:$G$1001))</f>
        <v/>
      </c>
    </row>
    <row r="253">
      <c r="A253" s="12" t="n"/>
      <c r="B253" s="12" t="n"/>
      <c r="C253" s="14" t="n"/>
      <c r="D253" s="14" t="n"/>
      <c r="E253" s="14" t="n"/>
      <c r="F253" s="16">
        <f>IF(A253="","",SUMIF(Readers!$A$2:$A$401,A253,Readers!$D$2:$D$401))</f>
        <v/>
      </c>
      <c r="G253" s="9">
        <f>IF(OR(A253="",D253=""),"",IF(E253="",D253*N(F253),MIN(D253*N(F253),E253)))</f>
        <v/>
      </c>
      <c r="H253" s="9">
        <f>IF(A253="","",N(C253)+N(G253))</f>
        <v/>
      </c>
      <c r="I253" s="9">
        <f>IF(A253="","",SUMIF($A$2:$A$1001,A253,$G$2:$G$1001))</f>
        <v/>
      </c>
    </row>
    <row r="254">
      <c r="A254" s="12" t="n"/>
      <c r="B254" s="12" t="n"/>
      <c r="C254" s="14" t="n"/>
      <c r="D254" s="14" t="n"/>
      <c r="E254" s="14" t="n"/>
      <c r="F254" s="16">
        <f>IF(A254="","",SUMIF(Readers!$A$2:$A$401,A254,Readers!$D$2:$D$401))</f>
        <v/>
      </c>
      <c r="G254" s="9">
        <f>IF(OR(A254="",D254=""),"",IF(E254="",D254*N(F254),MIN(D254*N(F254),E254)))</f>
        <v/>
      </c>
      <c r="H254" s="9">
        <f>IF(A254="","",N(C254)+N(G254))</f>
        <v/>
      </c>
      <c r="I254" s="9">
        <f>IF(A254="","",SUMIF($A$2:$A$1001,A254,$G$2:$G$1001))</f>
        <v/>
      </c>
    </row>
    <row r="255">
      <c r="A255" s="12" t="n"/>
      <c r="B255" s="12" t="n"/>
      <c r="C255" s="14" t="n"/>
      <c r="D255" s="14" t="n"/>
      <c r="E255" s="14" t="n"/>
      <c r="F255" s="16">
        <f>IF(A255="","",SUMIF(Readers!$A$2:$A$401,A255,Readers!$D$2:$D$401))</f>
        <v/>
      </c>
      <c r="G255" s="9">
        <f>IF(OR(A255="",D255=""),"",IF(E255="",D255*N(F255),MIN(D255*N(F255),E255)))</f>
        <v/>
      </c>
      <c r="H255" s="9">
        <f>IF(A255="","",N(C255)+N(G255))</f>
        <v/>
      </c>
      <c r="I255" s="9">
        <f>IF(A255="","",SUMIF($A$2:$A$1001,A255,$G$2:$G$1001))</f>
        <v/>
      </c>
    </row>
    <row r="256">
      <c r="A256" s="12" t="n"/>
      <c r="B256" s="12" t="n"/>
      <c r="C256" s="14" t="n"/>
      <c r="D256" s="14" t="n"/>
      <c r="E256" s="14" t="n"/>
      <c r="F256" s="16">
        <f>IF(A256="","",SUMIF(Readers!$A$2:$A$401,A256,Readers!$D$2:$D$401))</f>
        <v/>
      </c>
      <c r="G256" s="9">
        <f>IF(OR(A256="",D256=""),"",IF(E256="",D256*N(F256),MIN(D256*N(F256),E256)))</f>
        <v/>
      </c>
      <c r="H256" s="9">
        <f>IF(A256="","",N(C256)+N(G256))</f>
        <v/>
      </c>
      <c r="I256" s="9">
        <f>IF(A256="","",SUMIF($A$2:$A$1001,A256,$G$2:$G$1001))</f>
        <v/>
      </c>
    </row>
    <row r="257">
      <c r="A257" s="12" t="n"/>
      <c r="B257" s="12" t="n"/>
      <c r="C257" s="14" t="n"/>
      <c r="D257" s="14" t="n"/>
      <c r="E257" s="14" t="n"/>
      <c r="F257" s="16">
        <f>IF(A257="","",SUMIF(Readers!$A$2:$A$401,A257,Readers!$D$2:$D$401))</f>
        <v/>
      </c>
      <c r="G257" s="9">
        <f>IF(OR(A257="",D257=""),"",IF(E257="",D257*N(F257),MIN(D257*N(F257),E257)))</f>
        <v/>
      </c>
      <c r="H257" s="9">
        <f>IF(A257="","",N(C257)+N(G257))</f>
        <v/>
      </c>
      <c r="I257" s="9">
        <f>IF(A257="","",SUMIF($A$2:$A$1001,A257,$G$2:$G$1001))</f>
        <v/>
      </c>
    </row>
    <row r="258">
      <c r="A258" s="12" t="n"/>
      <c r="B258" s="12" t="n"/>
      <c r="C258" s="14" t="n"/>
      <c r="D258" s="14" t="n"/>
      <c r="E258" s="14" t="n"/>
      <c r="F258" s="16">
        <f>IF(A258="","",SUMIF(Readers!$A$2:$A$401,A258,Readers!$D$2:$D$401))</f>
        <v/>
      </c>
      <c r="G258" s="9">
        <f>IF(OR(A258="",D258=""),"",IF(E258="",D258*N(F258),MIN(D258*N(F258),E258)))</f>
        <v/>
      </c>
      <c r="H258" s="9">
        <f>IF(A258="","",N(C258)+N(G258))</f>
        <v/>
      </c>
      <c r="I258" s="9">
        <f>IF(A258="","",SUMIF($A$2:$A$1001,A258,$G$2:$G$1001))</f>
        <v/>
      </c>
    </row>
    <row r="259">
      <c r="A259" s="12" t="n"/>
      <c r="B259" s="12" t="n"/>
      <c r="C259" s="14" t="n"/>
      <c r="D259" s="14" t="n"/>
      <c r="E259" s="14" t="n"/>
      <c r="F259" s="16">
        <f>IF(A259="","",SUMIF(Readers!$A$2:$A$401,A259,Readers!$D$2:$D$401))</f>
        <v/>
      </c>
      <c r="G259" s="9">
        <f>IF(OR(A259="",D259=""),"",IF(E259="",D259*N(F259),MIN(D259*N(F259),E259)))</f>
        <v/>
      </c>
      <c r="H259" s="9">
        <f>IF(A259="","",N(C259)+N(G259))</f>
        <v/>
      </c>
      <c r="I259" s="9">
        <f>IF(A259="","",SUMIF($A$2:$A$1001,A259,$G$2:$G$1001))</f>
        <v/>
      </c>
    </row>
    <row r="260">
      <c r="A260" s="12" t="n"/>
      <c r="B260" s="12" t="n"/>
      <c r="C260" s="14" t="n"/>
      <c r="D260" s="14" t="n"/>
      <c r="E260" s="14" t="n"/>
      <c r="F260" s="16">
        <f>IF(A260="","",SUMIF(Readers!$A$2:$A$401,A260,Readers!$D$2:$D$401))</f>
        <v/>
      </c>
      <c r="G260" s="9">
        <f>IF(OR(A260="",D260=""),"",IF(E260="",D260*N(F260),MIN(D260*N(F260),E260)))</f>
        <v/>
      </c>
      <c r="H260" s="9">
        <f>IF(A260="","",N(C260)+N(G260))</f>
        <v/>
      </c>
      <c r="I260" s="9">
        <f>IF(A260="","",SUMIF($A$2:$A$1001,A260,$G$2:$G$1001))</f>
        <v/>
      </c>
    </row>
    <row r="261">
      <c r="A261" s="12" t="n"/>
      <c r="B261" s="12" t="n"/>
      <c r="C261" s="14" t="n"/>
      <c r="D261" s="14" t="n"/>
      <c r="E261" s="14" t="n"/>
      <c r="F261" s="16">
        <f>IF(A261="","",SUMIF(Readers!$A$2:$A$401,A261,Readers!$D$2:$D$401))</f>
        <v/>
      </c>
      <c r="G261" s="9">
        <f>IF(OR(A261="",D261=""),"",IF(E261="",D261*N(F261),MIN(D261*N(F261),E261)))</f>
        <v/>
      </c>
      <c r="H261" s="9">
        <f>IF(A261="","",N(C261)+N(G261))</f>
        <v/>
      </c>
      <c r="I261" s="9">
        <f>IF(A261="","",SUMIF($A$2:$A$1001,A261,$G$2:$G$1001))</f>
        <v/>
      </c>
    </row>
    <row r="262">
      <c r="A262" s="12" t="n"/>
      <c r="B262" s="12" t="n"/>
      <c r="C262" s="14" t="n"/>
      <c r="D262" s="14" t="n"/>
      <c r="E262" s="14" t="n"/>
      <c r="F262" s="16">
        <f>IF(A262="","",SUMIF(Readers!$A$2:$A$401,A262,Readers!$D$2:$D$401))</f>
        <v/>
      </c>
      <c r="G262" s="9">
        <f>IF(OR(A262="",D262=""),"",IF(E262="",D262*N(F262),MIN(D262*N(F262),E262)))</f>
        <v/>
      </c>
      <c r="H262" s="9">
        <f>IF(A262="","",N(C262)+N(G262))</f>
        <v/>
      </c>
      <c r="I262" s="9">
        <f>IF(A262="","",SUMIF($A$2:$A$1001,A262,$G$2:$G$1001))</f>
        <v/>
      </c>
    </row>
    <row r="263">
      <c r="A263" s="12" t="n"/>
      <c r="B263" s="12" t="n"/>
      <c r="C263" s="14" t="n"/>
      <c r="D263" s="14" t="n"/>
      <c r="E263" s="14" t="n"/>
      <c r="F263" s="16">
        <f>IF(A263="","",SUMIF(Readers!$A$2:$A$401,A263,Readers!$D$2:$D$401))</f>
        <v/>
      </c>
      <c r="G263" s="9">
        <f>IF(OR(A263="",D263=""),"",IF(E263="",D263*N(F263),MIN(D263*N(F263),E263)))</f>
        <v/>
      </c>
      <c r="H263" s="9">
        <f>IF(A263="","",N(C263)+N(G263))</f>
        <v/>
      </c>
      <c r="I263" s="9">
        <f>IF(A263="","",SUMIF($A$2:$A$1001,A263,$G$2:$G$1001))</f>
        <v/>
      </c>
    </row>
    <row r="264">
      <c r="A264" s="12" t="n"/>
      <c r="B264" s="12" t="n"/>
      <c r="C264" s="14" t="n"/>
      <c r="D264" s="14" t="n"/>
      <c r="E264" s="14" t="n"/>
      <c r="F264" s="16">
        <f>IF(A264="","",SUMIF(Readers!$A$2:$A$401,A264,Readers!$D$2:$D$401))</f>
        <v/>
      </c>
      <c r="G264" s="9">
        <f>IF(OR(A264="",D264=""),"",IF(E264="",D264*N(F264),MIN(D264*N(F264),E264)))</f>
        <v/>
      </c>
      <c r="H264" s="9">
        <f>IF(A264="","",N(C264)+N(G264))</f>
        <v/>
      </c>
      <c r="I264" s="9">
        <f>IF(A264="","",SUMIF($A$2:$A$1001,A264,$G$2:$G$1001))</f>
        <v/>
      </c>
    </row>
    <row r="265">
      <c r="A265" s="12" t="n"/>
      <c r="B265" s="12" t="n"/>
      <c r="C265" s="14" t="n"/>
      <c r="D265" s="14" t="n"/>
      <c r="E265" s="14" t="n"/>
      <c r="F265" s="16">
        <f>IF(A265="","",SUMIF(Readers!$A$2:$A$401,A265,Readers!$D$2:$D$401))</f>
        <v/>
      </c>
      <c r="G265" s="9">
        <f>IF(OR(A265="",D265=""),"",IF(E265="",D265*N(F265),MIN(D265*N(F265),E265)))</f>
        <v/>
      </c>
      <c r="H265" s="9">
        <f>IF(A265="","",N(C265)+N(G265))</f>
        <v/>
      </c>
      <c r="I265" s="9">
        <f>IF(A265="","",SUMIF($A$2:$A$1001,A265,$G$2:$G$1001))</f>
        <v/>
      </c>
    </row>
    <row r="266">
      <c r="A266" s="12" t="n"/>
      <c r="B266" s="12" t="n"/>
      <c r="C266" s="14" t="n"/>
      <c r="D266" s="14" t="n"/>
      <c r="E266" s="14" t="n"/>
      <c r="F266" s="16">
        <f>IF(A266="","",SUMIF(Readers!$A$2:$A$401,A266,Readers!$D$2:$D$401))</f>
        <v/>
      </c>
      <c r="G266" s="9">
        <f>IF(OR(A266="",D266=""),"",IF(E266="",D266*N(F266),MIN(D266*N(F266),E266)))</f>
        <v/>
      </c>
      <c r="H266" s="9">
        <f>IF(A266="","",N(C266)+N(G266))</f>
        <v/>
      </c>
      <c r="I266" s="9">
        <f>IF(A266="","",SUMIF($A$2:$A$1001,A266,$G$2:$G$1001))</f>
        <v/>
      </c>
    </row>
    <row r="267">
      <c r="A267" s="12" t="n"/>
      <c r="B267" s="12" t="n"/>
      <c r="C267" s="14" t="n"/>
      <c r="D267" s="14" t="n"/>
      <c r="E267" s="14" t="n"/>
      <c r="F267" s="16">
        <f>IF(A267="","",SUMIF(Readers!$A$2:$A$401,A267,Readers!$D$2:$D$401))</f>
        <v/>
      </c>
      <c r="G267" s="9">
        <f>IF(OR(A267="",D267=""),"",IF(E267="",D267*N(F267),MIN(D267*N(F267),E267)))</f>
        <v/>
      </c>
      <c r="H267" s="9">
        <f>IF(A267="","",N(C267)+N(G267))</f>
        <v/>
      </c>
      <c r="I267" s="9">
        <f>IF(A267="","",SUMIF($A$2:$A$1001,A267,$G$2:$G$1001))</f>
        <v/>
      </c>
    </row>
    <row r="268">
      <c r="A268" s="12" t="n"/>
      <c r="B268" s="12" t="n"/>
      <c r="C268" s="14" t="n"/>
      <c r="D268" s="14" t="n"/>
      <c r="E268" s="14" t="n"/>
      <c r="F268" s="16">
        <f>IF(A268="","",SUMIF(Readers!$A$2:$A$401,A268,Readers!$D$2:$D$401))</f>
        <v/>
      </c>
      <c r="G268" s="9">
        <f>IF(OR(A268="",D268=""),"",IF(E268="",D268*N(F268),MIN(D268*N(F268),E268)))</f>
        <v/>
      </c>
      <c r="H268" s="9">
        <f>IF(A268="","",N(C268)+N(G268))</f>
        <v/>
      </c>
      <c r="I268" s="9">
        <f>IF(A268="","",SUMIF($A$2:$A$1001,A268,$G$2:$G$1001))</f>
        <v/>
      </c>
    </row>
    <row r="269">
      <c r="A269" s="12" t="n"/>
      <c r="B269" s="12" t="n"/>
      <c r="C269" s="14" t="n"/>
      <c r="D269" s="14" t="n"/>
      <c r="E269" s="14" t="n"/>
      <c r="F269" s="16">
        <f>IF(A269="","",SUMIF(Readers!$A$2:$A$401,A269,Readers!$D$2:$D$401))</f>
        <v/>
      </c>
      <c r="G269" s="9">
        <f>IF(OR(A269="",D269=""),"",IF(E269="",D269*N(F269),MIN(D269*N(F269),E269)))</f>
        <v/>
      </c>
      <c r="H269" s="9">
        <f>IF(A269="","",N(C269)+N(G269))</f>
        <v/>
      </c>
      <c r="I269" s="9">
        <f>IF(A269="","",SUMIF($A$2:$A$1001,A269,$G$2:$G$1001))</f>
        <v/>
      </c>
    </row>
    <row r="270">
      <c r="A270" s="12" t="n"/>
      <c r="B270" s="12" t="n"/>
      <c r="C270" s="14" t="n"/>
      <c r="D270" s="14" t="n"/>
      <c r="E270" s="14" t="n"/>
      <c r="F270" s="16">
        <f>IF(A270="","",SUMIF(Readers!$A$2:$A$401,A270,Readers!$D$2:$D$401))</f>
        <v/>
      </c>
      <c r="G270" s="9">
        <f>IF(OR(A270="",D270=""),"",IF(E270="",D270*N(F270),MIN(D270*N(F270),E270)))</f>
        <v/>
      </c>
      <c r="H270" s="9">
        <f>IF(A270="","",N(C270)+N(G270))</f>
        <v/>
      </c>
      <c r="I270" s="9">
        <f>IF(A270="","",SUMIF($A$2:$A$1001,A270,$G$2:$G$1001))</f>
        <v/>
      </c>
    </row>
    <row r="271">
      <c r="A271" s="12" t="n"/>
      <c r="B271" s="12" t="n"/>
      <c r="C271" s="14" t="n"/>
      <c r="D271" s="14" t="n"/>
      <c r="E271" s="14" t="n"/>
      <c r="F271" s="16">
        <f>IF(A271="","",SUMIF(Readers!$A$2:$A$401,A271,Readers!$D$2:$D$401))</f>
        <v/>
      </c>
      <c r="G271" s="9">
        <f>IF(OR(A271="",D271=""),"",IF(E271="",D271*N(F271),MIN(D271*N(F271),E271)))</f>
        <v/>
      </c>
      <c r="H271" s="9">
        <f>IF(A271="","",N(C271)+N(G271))</f>
        <v/>
      </c>
      <c r="I271" s="9">
        <f>IF(A271="","",SUMIF($A$2:$A$1001,A271,$G$2:$G$1001))</f>
        <v/>
      </c>
    </row>
    <row r="272">
      <c r="A272" s="12" t="n"/>
      <c r="B272" s="12" t="n"/>
      <c r="C272" s="14" t="n"/>
      <c r="D272" s="14" t="n"/>
      <c r="E272" s="14" t="n"/>
      <c r="F272" s="16">
        <f>IF(A272="","",SUMIF(Readers!$A$2:$A$401,A272,Readers!$D$2:$D$401))</f>
        <v/>
      </c>
      <c r="G272" s="9">
        <f>IF(OR(A272="",D272=""),"",IF(E272="",D272*N(F272),MIN(D272*N(F272),E272)))</f>
        <v/>
      </c>
      <c r="H272" s="9">
        <f>IF(A272="","",N(C272)+N(G272))</f>
        <v/>
      </c>
      <c r="I272" s="9">
        <f>IF(A272="","",SUMIF($A$2:$A$1001,A272,$G$2:$G$1001))</f>
        <v/>
      </c>
    </row>
    <row r="273">
      <c r="A273" s="12" t="n"/>
      <c r="B273" s="12" t="n"/>
      <c r="C273" s="14" t="n"/>
      <c r="D273" s="14" t="n"/>
      <c r="E273" s="14" t="n"/>
      <c r="F273" s="16">
        <f>IF(A273="","",SUMIF(Readers!$A$2:$A$401,A273,Readers!$D$2:$D$401))</f>
        <v/>
      </c>
      <c r="G273" s="9">
        <f>IF(OR(A273="",D273=""),"",IF(E273="",D273*N(F273),MIN(D273*N(F273),E273)))</f>
        <v/>
      </c>
      <c r="H273" s="9">
        <f>IF(A273="","",N(C273)+N(G273))</f>
        <v/>
      </c>
      <c r="I273" s="9">
        <f>IF(A273="","",SUMIF($A$2:$A$1001,A273,$G$2:$G$1001))</f>
        <v/>
      </c>
    </row>
    <row r="274">
      <c r="A274" s="12" t="n"/>
      <c r="B274" s="12" t="n"/>
      <c r="C274" s="14" t="n"/>
      <c r="D274" s="14" t="n"/>
      <c r="E274" s="14" t="n"/>
      <c r="F274" s="16">
        <f>IF(A274="","",SUMIF(Readers!$A$2:$A$401,A274,Readers!$D$2:$D$401))</f>
        <v/>
      </c>
      <c r="G274" s="9">
        <f>IF(OR(A274="",D274=""),"",IF(E274="",D274*N(F274),MIN(D274*N(F274),E274)))</f>
        <v/>
      </c>
      <c r="H274" s="9">
        <f>IF(A274="","",N(C274)+N(G274))</f>
        <v/>
      </c>
      <c r="I274" s="9">
        <f>IF(A274="","",SUMIF($A$2:$A$1001,A274,$G$2:$G$1001))</f>
        <v/>
      </c>
    </row>
    <row r="275">
      <c r="A275" s="12" t="n"/>
      <c r="B275" s="12" t="n"/>
      <c r="C275" s="14" t="n"/>
      <c r="D275" s="14" t="n"/>
      <c r="E275" s="14" t="n"/>
      <c r="F275" s="16">
        <f>IF(A275="","",SUMIF(Readers!$A$2:$A$401,A275,Readers!$D$2:$D$401))</f>
        <v/>
      </c>
      <c r="G275" s="9">
        <f>IF(OR(A275="",D275=""),"",IF(E275="",D275*N(F275),MIN(D275*N(F275),E275)))</f>
        <v/>
      </c>
      <c r="H275" s="9">
        <f>IF(A275="","",N(C275)+N(G275))</f>
        <v/>
      </c>
      <c r="I275" s="9">
        <f>IF(A275="","",SUMIF($A$2:$A$1001,A275,$G$2:$G$1001))</f>
        <v/>
      </c>
    </row>
    <row r="276">
      <c r="A276" s="12" t="n"/>
      <c r="B276" s="12" t="n"/>
      <c r="C276" s="14" t="n"/>
      <c r="D276" s="14" t="n"/>
      <c r="E276" s="14" t="n"/>
      <c r="F276" s="16">
        <f>IF(A276="","",SUMIF(Readers!$A$2:$A$401,A276,Readers!$D$2:$D$401))</f>
        <v/>
      </c>
      <c r="G276" s="9">
        <f>IF(OR(A276="",D276=""),"",IF(E276="",D276*N(F276),MIN(D276*N(F276),E276)))</f>
        <v/>
      </c>
      <c r="H276" s="9">
        <f>IF(A276="","",N(C276)+N(G276))</f>
        <v/>
      </c>
      <c r="I276" s="9">
        <f>IF(A276="","",SUMIF($A$2:$A$1001,A276,$G$2:$G$1001))</f>
        <v/>
      </c>
    </row>
    <row r="277">
      <c r="A277" s="12" t="n"/>
      <c r="B277" s="12" t="n"/>
      <c r="C277" s="14" t="n"/>
      <c r="D277" s="14" t="n"/>
      <c r="E277" s="14" t="n"/>
      <c r="F277" s="16">
        <f>IF(A277="","",SUMIF(Readers!$A$2:$A$401,A277,Readers!$D$2:$D$401))</f>
        <v/>
      </c>
      <c r="G277" s="9">
        <f>IF(OR(A277="",D277=""),"",IF(E277="",D277*N(F277),MIN(D277*N(F277),E277)))</f>
        <v/>
      </c>
      <c r="H277" s="9">
        <f>IF(A277="","",N(C277)+N(G277))</f>
        <v/>
      </c>
      <c r="I277" s="9">
        <f>IF(A277="","",SUMIF($A$2:$A$1001,A277,$G$2:$G$1001))</f>
        <v/>
      </c>
    </row>
    <row r="278">
      <c r="A278" s="12" t="n"/>
      <c r="B278" s="12" t="n"/>
      <c r="C278" s="14" t="n"/>
      <c r="D278" s="14" t="n"/>
      <c r="E278" s="14" t="n"/>
      <c r="F278" s="16">
        <f>IF(A278="","",SUMIF(Readers!$A$2:$A$401,A278,Readers!$D$2:$D$401))</f>
        <v/>
      </c>
      <c r="G278" s="9">
        <f>IF(OR(A278="",D278=""),"",IF(E278="",D278*N(F278),MIN(D278*N(F278),E278)))</f>
        <v/>
      </c>
      <c r="H278" s="9">
        <f>IF(A278="","",N(C278)+N(G278))</f>
        <v/>
      </c>
      <c r="I278" s="9">
        <f>IF(A278="","",SUMIF($A$2:$A$1001,A278,$G$2:$G$1001))</f>
        <v/>
      </c>
    </row>
    <row r="279">
      <c r="A279" s="12" t="n"/>
      <c r="B279" s="12" t="n"/>
      <c r="C279" s="14" t="n"/>
      <c r="D279" s="14" t="n"/>
      <c r="E279" s="14" t="n"/>
      <c r="F279" s="16">
        <f>IF(A279="","",SUMIF(Readers!$A$2:$A$401,A279,Readers!$D$2:$D$401))</f>
        <v/>
      </c>
      <c r="G279" s="9">
        <f>IF(OR(A279="",D279=""),"",IF(E279="",D279*N(F279),MIN(D279*N(F279),E279)))</f>
        <v/>
      </c>
      <c r="H279" s="9">
        <f>IF(A279="","",N(C279)+N(G279))</f>
        <v/>
      </c>
      <c r="I279" s="9">
        <f>IF(A279="","",SUMIF($A$2:$A$1001,A279,$G$2:$G$1001))</f>
        <v/>
      </c>
    </row>
    <row r="280">
      <c r="A280" s="12" t="n"/>
      <c r="B280" s="12" t="n"/>
      <c r="C280" s="14" t="n"/>
      <c r="D280" s="14" t="n"/>
      <c r="E280" s="14" t="n"/>
      <c r="F280" s="16">
        <f>IF(A280="","",SUMIF(Readers!$A$2:$A$401,A280,Readers!$D$2:$D$401))</f>
        <v/>
      </c>
      <c r="G280" s="9">
        <f>IF(OR(A280="",D280=""),"",IF(E280="",D280*N(F280),MIN(D280*N(F280),E280)))</f>
        <v/>
      </c>
      <c r="H280" s="9">
        <f>IF(A280="","",N(C280)+N(G280))</f>
        <v/>
      </c>
      <c r="I280" s="9">
        <f>IF(A280="","",SUMIF($A$2:$A$1001,A280,$G$2:$G$1001))</f>
        <v/>
      </c>
    </row>
    <row r="281">
      <c r="A281" s="12" t="n"/>
      <c r="B281" s="12" t="n"/>
      <c r="C281" s="14" t="n"/>
      <c r="D281" s="14" t="n"/>
      <c r="E281" s="14" t="n"/>
      <c r="F281" s="16">
        <f>IF(A281="","",SUMIF(Readers!$A$2:$A$401,A281,Readers!$D$2:$D$401))</f>
        <v/>
      </c>
      <c r="G281" s="9">
        <f>IF(OR(A281="",D281=""),"",IF(E281="",D281*N(F281),MIN(D281*N(F281),E281)))</f>
        <v/>
      </c>
      <c r="H281" s="9">
        <f>IF(A281="","",N(C281)+N(G281))</f>
        <v/>
      </c>
      <c r="I281" s="9">
        <f>IF(A281="","",SUMIF($A$2:$A$1001,A281,$G$2:$G$1001))</f>
        <v/>
      </c>
    </row>
    <row r="282">
      <c r="A282" s="12" t="n"/>
      <c r="B282" s="12" t="n"/>
      <c r="C282" s="14" t="n"/>
      <c r="D282" s="14" t="n"/>
      <c r="E282" s="14" t="n"/>
      <c r="F282" s="16">
        <f>IF(A282="","",SUMIF(Readers!$A$2:$A$401,A282,Readers!$D$2:$D$401))</f>
        <v/>
      </c>
      <c r="G282" s="9">
        <f>IF(OR(A282="",D282=""),"",IF(E282="",D282*N(F282),MIN(D282*N(F282),E282)))</f>
        <v/>
      </c>
      <c r="H282" s="9">
        <f>IF(A282="","",N(C282)+N(G282))</f>
        <v/>
      </c>
      <c r="I282" s="9">
        <f>IF(A282="","",SUMIF($A$2:$A$1001,A282,$G$2:$G$1001))</f>
        <v/>
      </c>
    </row>
    <row r="283">
      <c r="A283" s="12" t="n"/>
      <c r="B283" s="12" t="n"/>
      <c r="C283" s="14" t="n"/>
      <c r="D283" s="14" t="n"/>
      <c r="E283" s="14" t="n"/>
      <c r="F283" s="16">
        <f>IF(A283="","",SUMIF(Readers!$A$2:$A$401,A283,Readers!$D$2:$D$401))</f>
        <v/>
      </c>
      <c r="G283" s="9">
        <f>IF(OR(A283="",D283=""),"",IF(E283="",D283*N(F283),MIN(D283*N(F283),E283)))</f>
        <v/>
      </c>
      <c r="H283" s="9">
        <f>IF(A283="","",N(C283)+N(G283))</f>
        <v/>
      </c>
      <c r="I283" s="9">
        <f>IF(A283="","",SUMIF($A$2:$A$1001,A283,$G$2:$G$1001))</f>
        <v/>
      </c>
    </row>
    <row r="284">
      <c r="A284" s="12" t="n"/>
      <c r="B284" s="12" t="n"/>
      <c r="C284" s="14" t="n"/>
      <c r="D284" s="14" t="n"/>
      <c r="E284" s="14" t="n"/>
      <c r="F284" s="16">
        <f>IF(A284="","",SUMIF(Readers!$A$2:$A$401,A284,Readers!$D$2:$D$401))</f>
        <v/>
      </c>
      <c r="G284" s="9">
        <f>IF(OR(A284="",D284=""),"",IF(E284="",D284*N(F284),MIN(D284*N(F284),E284)))</f>
        <v/>
      </c>
      <c r="H284" s="9">
        <f>IF(A284="","",N(C284)+N(G284))</f>
        <v/>
      </c>
      <c r="I284" s="9">
        <f>IF(A284="","",SUMIF($A$2:$A$1001,A284,$G$2:$G$1001))</f>
        <v/>
      </c>
    </row>
    <row r="285">
      <c r="A285" s="12" t="n"/>
      <c r="B285" s="12" t="n"/>
      <c r="C285" s="14" t="n"/>
      <c r="D285" s="14" t="n"/>
      <c r="E285" s="14" t="n"/>
      <c r="F285" s="16">
        <f>IF(A285="","",SUMIF(Readers!$A$2:$A$401,A285,Readers!$D$2:$D$401))</f>
        <v/>
      </c>
      <c r="G285" s="9">
        <f>IF(OR(A285="",D285=""),"",IF(E285="",D285*N(F285),MIN(D285*N(F285),E285)))</f>
        <v/>
      </c>
      <c r="H285" s="9">
        <f>IF(A285="","",N(C285)+N(G285))</f>
        <v/>
      </c>
      <c r="I285" s="9">
        <f>IF(A285="","",SUMIF($A$2:$A$1001,A285,$G$2:$G$1001))</f>
        <v/>
      </c>
    </row>
    <row r="286">
      <c r="A286" s="12" t="n"/>
      <c r="B286" s="12" t="n"/>
      <c r="C286" s="14" t="n"/>
      <c r="D286" s="14" t="n"/>
      <c r="E286" s="14" t="n"/>
      <c r="F286" s="16">
        <f>IF(A286="","",SUMIF(Readers!$A$2:$A$401,A286,Readers!$D$2:$D$401))</f>
        <v/>
      </c>
      <c r="G286" s="9">
        <f>IF(OR(A286="",D286=""),"",IF(E286="",D286*N(F286),MIN(D286*N(F286),E286)))</f>
        <v/>
      </c>
      <c r="H286" s="9">
        <f>IF(A286="","",N(C286)+N(G286))</f>
        <v/>
      </c>
      <c r="I286" s="9">
        <f>IF(A286="","",SUMIF($A$2:$A$1001,A286,$G$2:$G$1001))</f>
        <v/>
      </c>
    </row>
    <row r="287">
      <c r="A287" s="12" t="n"/>
      <c r="B287" s="12" t="n"/>
      <c r="C287" s="14" t="n"/>
      <c r="D287" s="14" t="n"/>
      <c r="E287" s="14" t="n"/>
      <c r="F287" s="16">
        <f>IF(A287="","",SUMIF(Readers!$A$2:$A$401,A287,Readers!$D$2:$D$401))</f>
        <v/>
      </c>
      <c r="G287" s="9">
        <f>IF(OR(A287="",D287=""),"",IF(E287="",D287*N(F287),MIN(D287*N(F287),E287)))</f>
        <v/>
      </c>
      <c r="H287" s="9">
        <f>IF(A287="","",N(C287)+N(G287))</f>
        <v/>
      </c>
      <c r="I287" s="9">
        <f>IF(A287="","",SUMIF($A$2:$A$1001,A287,$G$2:$G$1001))</f>
        <v/>
      </c>
    </row>
    <row r="288">
      <c r="A288" s="12" t="n"/>
      <c r="B288" s="12" t="n"/>
      <c r="C288" s="14" t="n"/>
      <c r="D288" s="14" t="n"/>
      <c r="E288" s="14" t="n"/>
      <c r="F288" s="16">
        <f>IF(A288="","",SUMIF(Readers!$A$2:$A$401,A288,Readers!$D$2:$D$401))</f>
        <v/>
      </c>
      <c r="G288" s="9">
        <f>IF(OR(A288="",D288=""),"",IF(E288="",D288*N(F288),MIN(D288*N(F288),E288)))</f>
        <v/>
      </c>
      <c r="H288" s="9">
        <f>IF(A288="","",N(C288)+N(G288))</f>
        <v/>
      </c>
      <c r="I288" s="9">
        <f>IF(A288="","",SUMIF($A$2:$A$1001,A288,$G$2:$G$1001))</f>
        <v/>
      </c>
    </row>
    <row r="289">
      <c r="A289" s="12" t="n"/>
      <c r="B289" s="12" t="n"/>
      <c r="C289" s="14" t="n"/>
      <c r="D289" s="14" t="n"/>
      <c r="E289" s="14" t="n"/>
      <c r="F289" s="16">
        <f>IF(A289="","",SUMIF(Readers!$A$2:$A$401,A289,Readers!$D$2:$D$401))</f>
        <v/>
      </c>
      <c r="G289" s="9">
        <f>IF(OR(A289="",D289=""),"",IF(E289="",D289*N(F289),MIN(D289*N(F289),E289)))</f>
        <v/>
      </c>
      <c r="H289" s="9">
        <f>IF(A289="","",N(C289)+N(G289))</f>
        <v/>
      </c>
      <c r="I289" s="9">
        <f>IF(A289="","",SUMIF($A$2:$A$1001,A289,$G$2:$G$1001))</f>
        <v/>
      </c>
    </row>
    <row r="290">
      <c r="A290" s="12" t="n"/>
      <c r="B290" s="12" t="n"/>
      <c r="C290" s="14" t="n"/>
      <c r="D290" s="14" t="n"/>
      <c r="E290" s="14" t="n"/>
      <c r="F290" s="16">
        <f>IF(A290="","",SUMIF(Readers!$A$2:$A$401,A290,Readers!$D$2:$D$401))</f>
        <v/>
      </c>
      <c r="G290" s="9">
        <f>IF(OR(A290="",D290=""),"",IF(E290="",D290*N(F290),MIN(D290*N(F290),E290)))</f>
        <v/>
      </c>
      <c r="H290" s="9">
        <f>IF(A290="","",N(C290)+N(G290))</f>
        <v/>
      </c>
      <c r="I290" s="9">
        <f>IF(A290="","",SUMIF($A$2:$A$1001,A290,$G$2:$G$1001))</f>
        <v/>
      </c>
    </row>
    <row r="291">
      <c r="A291" s="12" t="n"/>
      <c r="B291" s="12" t="n"/>
      <c r="C291" s="14" t="n"/>
      <c r="D291" s="14" t="n"/>
      <c r="E291" s="14" t="n"/>
      <c r="F291" s="16">
        <f>IF(A291="","",SUMIF(Readers!$A$2:$A$401,A291,Readers!$D$2:$D$401))</f>
        <v/>
      </c>
      <c r="G291" s="9">
        <f>IF(OR(A291="",D291=""),"",IF(E291="",D291*N(F291),MIN(D291*N(F291),E291)))</f>
        <v/>
      </c>
      <c r="H291" s="9">
        <f>IF(A291="","",N(C291)+N(G291))</f>
        <v/>
      </c>
      <c r="I291" s="9">
        <f>IF(A291="","",SUMIF($A$2:$A$1001,A291,$G$2:$G$1001))</f>
        <v/>
      </c>
    </row>
    <row r="292">
      <c r="A292" s="12" t="n"/>
      <c r="B292" s="12" t="n"/>
      <c r="C292" s="14" t="n"/>
      <c r="D292" s="14" t="n"/>
      <c r="E292" s="14" t="n"/>
      <c r="F292" s="16">
        <f>IF(A292="","",SUMIF(Readers!$A$2:$A$401,A292,Readers!$D$2:$D$401))</f>
        <v/>
      </c>
      <c r="G292" s="9">
        <f>IF(OR(A292="",D292=""),"",IF(E292="",D292*N(F292),MIN(D292*N(F292),E292)))</f>
        <v/>
      </c>
      <c r="H292" s="9">
        <f>IF(A292="","",N(C292)+N(G292))</f>
        <v/>
      </c>
      <c r="I292" s="9">
        <f>IF(A292="","",SUMIF($A$2:$A$1001,A292,$G$2:$G$1001))</f>
        <v/>
      </c>
    </row>
    <row r="293">
      <c r="A293" s="12" t="n"/>
      <c r="B293" s="12" t="n"/>
      <c r="C293" s="14" t="n"/>
      <c r="D293" s="14" t="n"/>
      <c r="E293" s="14" t="n"/>
      <c r="F293" s="16">
        <f>IF(A293="","",SUMIF(Readers!$A$2:$A$401,A293,Readers!$D$2:$D$401))</f>
        <v/>
      </c>
      <c r="G293" s="9">
        <f>IF(OR(A293="",D293=""),"",IF(E293="",D293*N(F293),MIN(D293*N(F293),E293)))</f>
        <v/>
      </c>
      <c r="H293" s="9">
        <f>IF(A293="","",N(C293)+N(G293))</f>
        <v/>
      </c>
      <c r="I293" s="9">
        <f>IF(A293="","",SUMIF($A$2:$A$1001,A293,$G$2:$G$1001))</f>
        <v/>
      </c>
    </row>
    <row r="294">
      <c r="A294" s="12" t="n"/>
      <c r="B294" s="12" t="n"/>
      <c r="C294" s="14" t="n"/>
      <c r="D294" s="14" t="n"/>
      <c r="E294" s="14" t="n"/>
      <c r="F294" s="16">
        <f>IF(A294="","",SUMIF(Readers!$A$2:$A$401,A294,Readers!$D$2:$D$401))</f>
        <v/>
      </c>
      <c r="G294" s="9">
        <f>IF(OR(A294="",D294=""),"",IF(E294="",D294*N(F294),MIN(D294*N(F294),E294)))</f>
        <v/>
      </c>
      <c r="H294" s="9">
        <f>IF(A294="","",N(C294)+N(G294))</f>
        <v/>
      </c>
      <c r="I294" s="9">
        <f>IF(A294="","",SUMIF($A$2:$A$1001,A294,$G$2:$G$1001))</f>
        <v/>
      </c>
    </row>
    <row r="295">
      <c r="A295" s="12" t="n"/>
      <c r="B295" s="12" t="n"/>
      <c r="C295" s="14" t="n"/>
      <c r="D295" s="14" t="n"/>
      <c r="E295" s="14" t="n"/>
      <c r="F295" s="16">
        <f>IF(A295="","",SUMIF(Readers!$A$2:$A$401,A295,Readers!$D$2:$D$401))</f>
        <v/>
      </c>
      <c r="G295" s="9">
        <f>IF(OR(A295="",D295=""),"",IF(E295="",D295*N(F295),MIN(D295*N(F295),E295)))</f>
        <v/>
      </c>
      <c r="H295" s="9">
        <f>IF(A295="","",N(C295)+N(G295))</f>
        <v/>
      </c>
      <c r="I295" s="9">
        <f>IF(A295="","",SUMIF($A$2:$A$1001,A295,$G$2:$G$1001))</f>
        <v/>
      </c>
    </row>
    <row r="296">
      <c r="A296" s="12" t="n"/>
      <c r="B296" s="12" t="n"/>
      <c r="C296" s="14" t="n"/>
      <c r="D296" s="14" t="n"/>
      <c r="E296" s="14" t="n"/>
      <c r="F296" s="16">
        <f>IF(A296="","",SUMIF(Readers!$A$2:$A$401,A296,Readers!$D$2:$D$401))</f>
        <v/>
      </c>
      <c r="G296" s="9">
        <f>IF(OR(A296="",D296=""),"",IF(E296="",D296*N(F296),MIN(D296*N(F296),E296)))</f>
        <v/>
      </c>
      <c r="H296" s="9">
        <f>IF(A296="","",N(C296)+N(G296))</f>
        <v/>
      </c>
      <c r="I296" s="9">
        <f>IF(A296="","",SUMIF($A$2:$A$1001,A296,$G$2:$G$1001))</f>
        <v/>
      </c>
    </row>
    <row r="297">
      <c r="A297" s="12" t="n"/>
      <c r="B297" s="12" t="n"/>
      <c r="C297" s="14" t="n"/>
      <c r="D297" s="14" t="n"/>
      <c r="E297" s="14" t="n"/>
      <c r="F297" s="16">
        <f>IF(A297="","",SUMIF(Readers!$A$2:$A$401,A297,Readers!$D$2:$D$401))</f>
        <v/>
      </c>
      <c r="G297" s="9">
        <f>IF(OR(A297="",D297=""),"",IF(E297="",D297*N(F297),MIN(D297*N(F297),E297)))</f>
        <v/>
      </c>
      <c r="H297" s="9">
        <f>IF(A297="","",N(C297)+N(G297))</f>
        <v/>
      </c>
      <c r="I297" s="9">
        <f>IF(A297="","",SUMIF($A$2:$A$1001,A297,$G$2:$G$1001))</f>
        <v/>
      </c>
    </row>
    <row r="298">
      <c r="A298" s="12" t="n"/>
      <c r="B298" s="12" t="n"/>
      <c r="C298" s="14" t="n"/>
      <c r="D298" s="14" t="n"/>
      <c r="E298" s="14" t="n"/>
      <c r="F298" s="16">
        <f>IF(A298="","",SUMIF(Readers!$A$2:$A$401,A298,Readers!$D$2:$D$401))</f>
        <v/>
      </c>
      <c r="G298" s="9">
        <f>IF(OR(A298="",D298=""),"",IF(E298="",D298*N(F298),MIN(D298*N(F298),E298)))</f>
        <v/>
      </c>
      <c r="H298" s="9">
        <f>IF(A298="","",N(C298)+N(G298))</f>
        <v/>
      </c>
      <c r="I298" s="9">
        <f>IF(A298="","",SUMIF($A$2:$A$1001,A298,$G$2:$G$1001))</f>
        <v/>
      </c>
    </row>
    <row r="299">
      <c r="A299" s="12" t="n"/>
      <c r="B299" s="12" t="n"/>
      <c r="C299" s="14" t="n"/>
      <c r="D299" s="14" t="n"/>
      <c r="E299" s="14" t="n"/>
      <c r="F299" s="16">
        <f>IF(A299="","",SUMIF(Readers!$A$2:$A$401,A299,Readers!$D$2:$D$401))</f>
        <v/>
      </c>
      <c r="G299" s="9">
        <f>IF(OR(A299="",D299=""),"",IF(E299="",D299*N(F299),MIN(D299*N(F299),E299)))</f>
        <v/>
      </c>
      <c r="H299" s="9">
        <f>IF(A299="","",N(C299)+N(G299))</f>
        <v/>
      </c>
      <c r="I299" s="9">
        <f>IF(A299="","",SUMIF($A$2:$A$1001,A299,$G$2:$G$1001))</f>
        <v/>
      </c>
    </row>
    <row r="300">
      <c r="A300" s="12" t="n"/>
      <c r="B300" s="12" t="n"/>
      <c r="C300" s="14" t="n"/>
      <c r="D300" s="14" t="n"/>
      <c r="E300" s="14" t="n"/>
      <c r="F300" s="16">
        <f>IF(A300="","",SUMIF(Readers!$A$2:$A$401,A300,Readers!$D$2:$D$401))</f>
        <v/>
      </c>
      <c r="G300" s="9">
        <f>IF(OR(A300="",D300=""),"",IF(E300="",D300*N(F300),MIN(D300*N(F300),E300)))</f>
        <v/>
      </c>
      <c r="H300" s="9">
        <f>IF(A300="","",N(C300)+N(G300))</f>
        <v/>
      </c>
      <c r="I300" s="9">
        <f>IF(A300="","",SUMIF($A$2:$A$1001,A300,$G$2:$G$1001))</f>
        <v/>
      </c>
    </row>
    <row r="301">
      <c r="A301" s="12" t="n"/>
      <c r="B301" s="12" t="n"/>
      <c r="C301" s="14" t="n"/>
      <c r="D301" s="14" t="n"/>
      <c r="E301" s="14" t="n"/>
      <c r="F301" s="16">
        <f>IF(A301="","",SUMIF(Readers!$A$2:$A$401,A301,Readers!$D$2:$D$401))</f>
        <v/>
      </c>
      <c r="G301" s="9">
        <f>IF(OR(A301="",D301=""),"",IF(E301="",D301*N(F301),MIN(D301*N(F301),E301)))</f>
        <v/>
      </c>
      <c r="H301" s="9">
        <f>IF(A301="","",N(C301)+N(G301))</f>
        <v/>
      </c>
      <c r="I301" s="9">
        <f>IF(A301="","",SUMIF($A$2:$A$1001,A301,$G$2:$G$1001))</f>
        <v/>
      </c>
    </row>
    <row r="302">
      <c r="A302" s="12" t="n"/>
      <c r="B302" s="12" t="n"/>
      <c r="C302" s="14" t="n"/>
      <c r="D302" s="14" t="n"/>
      <c r="E302" s="14" t="n"/>
      <c r="F302" s="16">
        <f>IF(A302="","",SUMIF(Readers!$A$2:$A$401,A302,Readers!$D$2:$D$401))</f>
        <v/>
      </c>
      <c r="G302" s="9">
        <f>IF(OR(A302="",D302=""),"",IF(E302="",D302*N(F302),MIN(D302*N(F302),E302)))</f>
        <v/>
      </c>
      <c r="H302" s="9">
        <f>IF(A302="","",N(C302)+N(G302))</f>
        <v/>
      </c>
      <c r="I302" s="9">
        <f>IF(A302="","",SUMIF($A$2:$A$1001,A302,$G$2:$G$1001))</f>
        <v/>
      </c>
    </row>
    <row r="303">
      <c r="A303" s="12" t="n"/>
      <c r="B303" s="12" t="n"/>
      <c r="C303" s="14" t="n"/>
      <c r="D303" s="14" t="n"/>
      <c r="E303" s="14" t="n"/>
      <c r="F303" s="16">
        <f>IF(A303="","",SUMIF(Readers!$A$2:$A$401,A303,Readers!$D$2:$D$401))</f>
        <v/>
      </c>
      <c r="G303" s="9">
        <f>IF(OR(A303="",D303=""),"",IF(E303="",D303*N(F303),MIN(D303*N(F303),E303)))</f>
        <v/>
      </c>
      <c r="H303" s="9">
        <f>IF(A303="","",N(C303)+N(G303))</f>
        <v/>
      </c>
      <c r="I303" s="9">
        <f>IF(A303="","",SUMIF($A$2:$A$1001,A303,$G$2:$G$1001))</f>
        <v/>
      </c>
    </row>
    <row r="304">
      <c r="A304" s="12" t="n"/>
      <c r="B304" s="12" t="n"/>
      <c r="C304" s="14" t="n"/>
      <c r="D304" s="14" t="n"/>
      <c r="E304" s="14" t="n"/>
      <c r="F304" s="16">
        <f>IF(A304="","",SUMIF(Readers!$A$2:$A$401,A304,Readers!$D$2:$D$401))</f>
        <v/>
      </c>
      <c r="G304" s="9">
        <f>IF(OR(A304="",D304=""),"",IF(E304="",D304*N(F304),MIN(D304*N(F304),E304)))</f>
        <v/>
      </c>
      <c r="H304" s="9">
        <f>IF(A304="","",N(C304)+N(G304))</f>
        <v/>
      </c>
      <c r="I304" s="9">
        <f>IF(A304="","",SUMIF($A$2:$A$1001,A304,$G$2:$G$1001))</f>
        <v/>
      </c>
    </row>
    <row r="305">
      <c r="A305" s="12" t="n"/>
      <c r="B305" s="12" t="n"/>
      <c r="C305" s="14" t="n"/>
      <c r="D305" s="14" t="n"/>
      <c r="E305" s="14" t="n"/>
      <c r="F305" s="16">
        <f>IF(A305="","",SUMIF(Readers!$A$2:$A$401,A305,Readers!$D$2:$D$401))</f>
        <v/>
      </c>
      <c r="G305" s="9">
        <f>IF(OR(A305="",D305=""),"",IF(E305="",D305*N(F305),MIN(D305*N(F305),E305)))</f>
        <v/>
      </c>
      <c r="H305" s="9">
        <f>IF(A305="","",N(C305)+N(G305))</f>
        <v/>
      </c>
      <c r="I305" s="9">
        <f>IF(A305="","",SUMIF($A$2:$A$1001,A305,$G$2:$G$1001))</f>
        <v/>
      </c>
    </row>
    <row r="306">
      <c r="A306" s="12" t="n"/>
      <c r="B306" s="12" t="n"/>
      <c r="C306" s="14" t="n"/>
      <c r="D306" s="14" t="n"/>
      <c r="E306" s="14" t="n"/>
      <c r="F306" s="16">
        <f>IF(A306="","",SUMIF(Readers!$A$2:$A$401,A306,Readers!$D$2:$D$401))</f>
        <v/>
      </c>
      <c r="G306" s="9">
        <f>IF(OR(A306="",D306=""),"",IF(E306="",D306*N(F306),MIN(D306*N(F306),E306)))</f>
        <v/>
      </c>
      <c r="H306" s="9">
        <f>IF(A306="","",N(C306)+N(G306))</f>
        <v/>
      </c>
      <c r="I306" s="9">
        <f>IF(A306="","",SUMIF($A$2:$A$1001,A306,$G$2:$G$1001))</f>
        <v/>
      </c>
    </row>
    <row r="307">
      <c r="A307" s="12" t="n"/>
      <c r="B307" s="12" t="n"/>
      <c r="C307" s="14" t="n"/>
      <c r="D307" s="14" t="n"/>
      <c r="E307" s="14" t="n"/>
      <c r="F307" s="16">
        <f>IF(A307="","",SUMIF(Readers!$A$2:$A$401,A307,Readers!$D$2:$D$401))</f>
        <v/>
      </c>
      <c r="G307" s="9">
        <f>IF(OR(A307="",D307=""),"",IF(E307="",D307*N(F307),MIN(D307*N(F307),E307)))</f>
        <v/>
      </c>
      <c r="H307" s="9">
        <f>IF(A307="","",N(C307)+N(G307))</f>
        <v/>
      </c>
      <c r="I307" s="9">
        <f>IF(A307="","",SUMIF($A$2:$A$1001,A307,$G$2:$G$1001))</f>
        <v/>
      </c>
    </row>
    <row r="308">
      <c r="A308" s="12" t="n"/>
      <c r="B308" s="12" t="n"/>
      <c r="C308" s="14" t="n"/>
      <c r="D308" s="14" t="n"/>
      <c r="E308" s="14" t="n"/>
      <c r="F308" s="16">
        <f>IF(A308="","",SUMIF(Readers!$A$2:$A$401,A308,Readers!$D$2:$D$401))</f>
        <v/>
      </c>
      <c r="G308" s="9">
        <f>IF(OR(A308="",D308=""),"",IF(E308="",D308*N(F308),MIN(D308*N(F308),E308)))</f>
        <v/>
      </c>
      <c r="H308" s="9">
        <f>IF(A308="","",N(C308)+N(G308))</f>
        <v/>
      </c>
      <c r="I308" s="9">
        <f>IF(A308="","",SUMIF($A$2:$A$1001,A308,$G$2:$G$1001))</f>
        <v/>
      </c>
    </row>
    <row r="309">
      <c r="A309" s="12" t="n"/>
      <c r="B309" s="12" t="n"/>
      <c r="C309" s="14" t="n"/>
      <c r="D309" s="14" t="n"/>
      <c r="E309" s="14" t="n"/>
      <c r="F309" s="16">
        <f>IF(A309="","",SUMIF(Readers!$A$2:$A$401,A309,Readers!$D$2:$D$401))</f>
        <v/>
      </c>
      <c r="G309" s="9">
        <f>IF(OR(A309="",D309=""),"",IF(E309="",D309*N(F309),MIN(D309*N(F309),E309)))</f>
        <v/>
      </c>
      <c r="H309" s="9">
        <f>IF(A309="","",N(C309)+N(G309))</f>
        <v/>
      </c>
      <c r="I309" s="9">
        <f>IF(A309="","",SUMIF($A$2:$A$1001,A309,$G$2:$G$1001))</f>
        <v/>
      </c>
    </row>
    <row r="310">
      <c r="A310" s="12" t="n"/>
      <c r="B310" s="12" t="n"/>
      <c r="C310" s="14" t="n"/>
      <c r="D310" s="14" t="n"/>
      <c r="E310" s="14" t="n"/>
      <c r="F310" s="16">
        <f>IF(A310="","",SUMIF(Readers!$A$2:$A$401,A310,Readers!$D$2:$D$401))</f>
        <v/>
      </c>
      <c r="G310" s="9">
        <f>IF(OR(A310="",D310=""),"",IF(E310="",D310*N(F310),MIN(D310*N(F310),E310)))</f>
        <v/>
      </c>
      <c r="H310" s="9">
        <f>IF(A310="","",N(C310)+N(G310))</f>
        <v/>
      </c>
      <c r="I310" s="9">
        <f>IF(A310="","",SUMIF($A$2:$A$1001,A310,$G$2:$G$1001))</f>
        <v/>
      </c>
    </row>
    <row r="311">
      <c r="A311" s="12" t="n"/>
      <c r="B311" s="12" t="n"/>
      <c r="C311" s="14" t="n"/>
      <c r="D311" s="14" t="n"/>
      <c r="E311" s="14" t="n"/>
      <c r="F311" s="16">
        <f>IF(A311="","",SUMIF(Readers!$A$2:$A$401,A311,Readers!$D$2:$D$401))</f>
        <v/>
      </c>
      <c r="G311" s="9">
        <f>IF(OR(A311="",D311=""),"",IF(E311="",D311*N(F311),MIN(D311*N(F311),E311)))</f>
        <v/>
      </c>
      <c r="H311" s="9">
        <f>IF(A311="","",N(C311)+N(G311))</f>
        <v/>
      </c>
      <c r="I311" s="9">
        <f>IF(A311="","",SUMIF($A$2:$A$1001,A311,$G$2:$G$1001))</f>
        <v/>
      </c>
    </row>
    <row r="312">
      <c r="A312" s="12" t="n"/>
      <c r="B312" s="12" t="n"/>
      <c r="C312" s="14" t="n"/>
      <c r="D312" s="14" t="n"/>
      <c r="E312" s="14" t="n"/>
      <c r="F312" s="16">
        <f>IF(A312="","",SUMIF(Readers!$A$2:$A$401,A312,Readers!$D$2:$D$401))</f>
        <v/>
      </c>
      <c r="G312" s="9">
        <f>IF(OR(A312="",D312=""),"",IF(E312="",D312*N(F312),MIN(D312*N(F312),E312)))</f>
        <v/>
      </c>
      <c r="H312" s="9">
        <f>IF(A312="","",N(C312)+N(G312))</f>
        <v/>
      </c>
      <c r="I312" s="9">
        <f>IF(A312="","",SUMIF($A$2:$A$1001,A312,$G$2:$G$1001))</f>
        <v/>
      </c>
    </row>
    <row r="313">
      <c r="A313" s="12" t="n"/>
      <c r="B313" s="12" t="n"/>
      <c r="C313" s="14" t="n"/>
      <c r="D313" s="14" t="n"/>
      <c r="E313" s="14" t="n"/>
      <c r="F313" s="16">
        <f>IF(A313="","",SUMIF(Readers!$A$2:$A$401,A313,Readers!$D$2:$D$401))</f>
        <v/>
      </c>
      <c r="G313" s="9">
        <f>IF(OR(A313="",D313=""),"",IF(E313="",D313*N(F313),MIN(D313*N(F313),E313)))</f>
        <v/>
      </c>
      <c r="H313" s="9">
        <f>IF(A313="","",N(C313)+N(G313))</f>
        <v/>
      </c>
      <c r="I313" s="9">
        <f>IF(A313="","",SUMIF($A$2:$A$1001,A313,$G$2:$G$1001))</f>
        <v/>
      </c>
    </row>
    <row r="314">
      <c r="A314" s="12" t="n"/>
      <c r="B314" s="12" t="n"/>
      <c r="C314" s="14" t="n"/>
      <c r="D314" s="14" t="n"/>
      <c r="E314" s="14" t="n"/>
      <c r="F314" s="16">
        <f>IF(A314="","",SUMIF(Readers!$A$2:$A$401,A314,Readers!$D$2:$D$401))</f>
        <v/>
      </c>
      <c r="G314" s="9">
        <f>IF(OR(A314="",D314=""),"",IF(E314="",D314*N(F314),MIN(D314*N(F314),E314)))</f>
        <v/>
      </c>
      <c r="H314" s="9">
        <f>IF(A314="","",N(C314)+N(G314))</f>
        <v/>
      </c>
      <c r="I314" s="9">
        <f>IF(A314="","",SUMIF($A$2:$A$1001,A314,$G$2:$G$1001))</f>
        <v/>
      </c>
    </row>
    <row r="315">
      <c r="A315" s="12" t="n"/>
      <c r="B315" s="12" t="n"/>
      <c r="C315" s="14" t="n"/>
      <c r="D315" s="14" t="n"/>
      <c r="E315" s="14" t="n"/>
      <c r="F315" s="16">
        <f>IF(A315="","",SUMIF(Readers!$A$2:$A$401,A315,Readers!$D$2:$D$401))</f>
        <v/>
      </c>
      <c r="G315" s="9">
        <f>IF(OR(A315="",D315=""),"",IF(E315="",D315*N(F315),MIN(D315*N(F315),E315)))</f>
        <v/>
      </c>
      <c r="H315" s="9">
        <f>IF(A315="","",N(C315)+N(G315))</f>
        <v/>
      </c>
      <c r="I315" s="9">
        <f>IF(A315="","",SUMIF($A$2:$A$1001,A315,$G$2:$G$1001))</f>
        <v/>
      </c>
    </row>
    <row r="316">
      <c r="A316" s="12" t="n"/>
      <c r="B316" s="12" t="n"/>
      <c r="C316" s="14" t="n"/>
      <c r="D316" s="14" t="n"/>
      <c r="E316" s="14" t="n"/>
      <c r="F316" s="16">
        <f>IF(A316="","",SUMIF(Readers!$A$2:$A$401,A316,Readers!$D$2:$D$401))</f>
        <v/>
      </c>
      <c r="G316" s="9">
        <f>IF(OR(A316="",D316=""),"",IF(E316="",D316*N(F316),MIN(D316*N(F316),E316)))</f>
        <v/>
      </c>
      <c r="H316" s="9">
        <f>IF(A316="","",N(C316)+N(G316))</f>
        <v/>
      </c>
      <c r="I316" s="9">
        <f>IF(A316="","",SUMIF($A$2:$A$1001,A316,$G$2:$G$1001))</f>
        <v/>
      </c>
    </row>
    <row r="317">
      <c r="A317" s="12" t="n"/>
      <c r="B317" s="12" t="n"/>
      <c r="C317" s="14" t="n"/>
      <c r="D317" s="14" t="n"/>
      <c r="E317" s="14" t="n"/>
      <c r="F317" s="16">
        <f>IF(A317="","",SUMIF(Readers!$A$2:$A$401,A317,Readers!$D$2:$D$401))</f>
        <v/>
      </c>
      <c r="G317" s="9">
        <f>IF(OR(A317="",D317=""),"",IF(E317="",D317*N(F317),MIN(D317*N(F317),E317)))</f>
        <v/>
      </c>
      <c r="H317" s="9">
        <f>IF(A317="","",N(C317)+N(G317))</f>
        <v/>
      </c>
      <c r="I317" s="9">
        <f>IF(A317="","",SUMIF($A$2:$A$1001,A317,$G$2:$G$1001))</f>
        <v/>
      </c>
    </row>
    <row r="318">
      <c r="A318" s="12" t="n"/>
      <c r="B318" s="12" t="n"/>
      <c r="C318" s="14" t="n"/>
      <c r="D318" s="14" t="n"/>
      <c r="E318" s="14" t="n"/>
      <c r="F318" s="16">
        <f>IF(A318="","",SUMIF(Readers!$A$2:$A$401,A318,Readers!$D$2:$D$401))</f>
        <v/>
      </c>
      <c r="G318" s="9">
        <f>IF(OR(A318="",D318=""),"",IF(E318="",D318*N(F318),MIN(D318*N(F318),E318)))</f>
        <v/>
      </c>
      <c r="H318" s="9">
        <f>IF(A318="","",N(C318)+N(G318))</f>
        <v/>
      </c>
      <c r="I318" s="9">
        <f>IF(A318="","",SUMIF($A$2:$A$1001,A318,$G$2:$G$1001))</f>
        <v/>
      </c>
    </row>
    <row r="319">
      <c r="A319" s="12" t="n"/>
      <c r="B319" s="12" t="n"/>
      <c r="C319" s="14" t="n"/>
      <c r="D319" s="14" t="n"/>
      <c r="E319" s="14" t="n"/>
      <c r="F319" s="16">
        <f>IF(A319="","",SUMIF(Readers!$A$2:$A$401,A319,Readers!$D$2:$D$401))</f>
        <v/>
      </c>
      <c r="G319" s="9">
        <f>IF(OR(A319="",D319=""),"",IF(E319="",D319*N(F319),MIN(D319*N(F319),E319)))</f>
        <v/>
      </c>
      <c r="H319" s="9">
        <f>IF(A319="","",N(C319)+N(G319))</f>
        <v/>
      </c>
      <c r="I319" s="9">
        <f>IF(A319="","",SUMIF($A$2:$A$1001,A319,$G$2:$G$1001))</f>
        <v/>
      </c>
    </row>
    <row r="320">
      <c r="A320" s="12" t="n"/>
      <c r="B320" s="12" t="n"/>
      <c r="C320" s="14" t="n"/>
      <c r="D320" s="14" t="n"/>
      <c r="E320" s="14" t="n"/>
      <c r="F320" s="16">
        <f>IF(A320="","",SUMIF(Readers!$A$2:$A$401,A320,Readers!$D$2:$D$401))</f>
        <v/>
      </c>
      <c r="G320" s="9">
        <f>IF(OR(A320="",D320=""),"",IF(E320="",D320*N(F320),MIN(D320*N(F320),E320)))</f>
        <v/>
      </c>
      <c r="H320" s="9">
        <f>IF(A320="","",N(C320)+N(G320))</f>
        <v/>
      </c>
      <c r="I320" s="9">
        <f>IF(A320="","",SUMIF($A$2:$A$1001,A320,$G$2:$G$1001))</f>
        <v/>
      </c>
    </row>
    <row r="321">
      <c r="A321" s="12" t="n"/>
      <c r="B321" s="12" t="n"/>
      <c r="C321" s="14" t="n"/>
      <c r="D321" s="14" t="n"/>
      <c r="E321" s="14" t="n"/>
      <c r="F321" s="16">
        <f>IF(A321="","",SUMIF(Readers!$A$2:$A$401,A321,Readers!$D$2:$D$401))</f>
        <v/>
      </c>
      <c r="G321" s="9">
        <f>IF(OR(A321="",D321=""),"",IF(E321="",D321*N(F321),MIN(D321*N(F321),E321)))</f>
        <v/>
      </c>
      <c r="H321" s="9">
        <f>IF(A321="","",N(C321)+N(G321))</f>
        <v/>
      </c>
      <c r="I321" s="9">
        <f>IF(A321="","",SUMIF($A$2:$A$1001,A321,$G$2:$G$1001))</f>
        <v/>
      </c>
    </row>
    <row r="322">
      <c r="A322" s="12" t="n"/>
      <c r="B322" s="12" t="n"/>
      <c r="C322" s="14" t="n"/>
      <c r="D322" s="14" t="n"/>
      <c r="E322" s="14" t="n"/>
      <c r="F322" s="16">
        <f>IF(A322="","",SUMIF(Readers!$A$2:$A$401,A322,Readers!$D$2:$D$401))</f>
        <v/>
      </c>
      <c r="G322" s="9">
        <f>IF(OR(A322="",D322=""),"",IF(E322="",D322*N(F322),MIN(D322*N(F322),E322)))</f>
        <v/>
      </c>
      <c r="H322" s="9">
        <f>IF(A322="","",N(C322)+N(G322))</f>
        <v/>
      </c>
      <c r="I322" s="9">
        <f>IF(A322="","",SUMIF($A$2:$A$1001,A322,$G$2:$G$1001))</f>
        <v/>
      </c>
    </row>
    <row r="323">
      <c r="A323" s="12" t="n"/>
      <c r="B323" s="12" t="n"/>
      <c r="C323" s="14" t="n"/>
      <c r="D323" s="14" t="n"/>
      <c r="E323" s="14" t="n"/>
      <c r="F323" s="16">
        <f>IF(A323="","",SUMIF(Readers!$A$2:$A$401,A323,Readers!$D$2:$D$401))</f>
        <v/>
      </c>
      <c r="G323" s="9">
        <f>IF(OR(A323="",D323=""),"",IF(E323="",D323*N(F323),MIN(D323*N(F323),E323)))</f>
        <v/>
      </c>
      <c r="H323" s="9">
        <f>IF(A323="","",N(C323)+N(G323))</f>
        <v/>
      </c>
      <c r="I323" s="9">
        <f>IF(A323="","",SUMIF($A$2:$A$1001,A323,$G$2:$G$1001))</f>
        <v/>
      </c>
    </row>
    <row r="324">
      <c r="A324" s="12" t="n"/>
      <c r="B324" s="12" t="n"/>
      <c r="C324" s="14" t="n"/>
      <c r="D324" s="14" t="n"/>
      <c r="E324" s="14" t="n"/>
      <c r="F324" s="16">
        <f>IF(A324="","",SUMIF(Readers!$A$2:$A$401,A324,Readers!$D$2:$D$401))</f>
        <v/>
      </c>
      <c r="G324" s="9">
        <f>IF(OR(A324="",D324=""),"",IF(E324="",D324*N(F324),MIN(D324*N(F324),E324)))</f>
        <v/>
      </c>
      <c r="H324" s="9">
        <f>IF(A324="","",N(C324)+N(G324))</f>
        <v/>
      </c>
      <c r="I324" s="9">
        <f>IF(A324="","",SUMIF($A$2:$A$1001,A324,$G$2:$G$1001))</f>
        <v/>
      </c>
    </row>
    <row r="325">
      <c r="A325" s="12" t="n"/>
      <c r="B325" s="12" t="n"/>
      <c r="C325" s="14" t="n"/>
      <c r="D325" s="14" t="n"/>
      <c r="E325" s="14" t="n"/>
      <c r="F325" s="16">
        <f>IF(A325="","",SUMIF(Readers!$A$2:$A$401,A325,Readers!$D$2:$D$401))</f>
        <v/>
      </c>
      <c r="G325" s="9">
        <f>IF(OR(A325="",D325=""),"",IF(E325="",D325*N(F325),MIN(D325*N(F325),E325)))</f>
        <v/>
      </c>
      <c r="H325" s="9">
        <f>IF(A325="","",N(C325)+N(G325))</f>
        <v/>
      </c>
      <c r="I325" s="9">
        <f>IF(A325="","",SUMIF($A$2:$A$1001,A325,$G$2:$G$1001))</f>
        <v/>
      </c>
    </row>
    <row r="326">
      <c r="A326" s="12" t="n"/>
      <c r="B326" s="12" t="n"/>
      <c r="C326" s="14" t="n"/>
      <c r="D326" s="14" t="n"/>
      <c r="E326" s="14" t="n"/>
      <c r="F326" s="16">
        <f>IF(A326="","",SUMIF(Readers!$A$2:$A$401,A326,Readers!$D$2:$D$401))</f>
        <v/>
      </c>
      <c r="G326" s="9">
        <f>IF(OR(A326="",D326=""),"",IF(E326="",D326*N(F326),MIN(D326*N(F326),E326)))</f>
        <v/>
      </c>
      <c r="H326" s="9">
        <f>IF(A326="","",N(C326)+N(G326))</f>
        <v/>
      </c>
      <c r="I326" s="9">
        <f>IF(A326="","",SUMIF($A$2:$A$1001,A326,$G$2:$G$1001))</f>
        <v/>
      </c>
    </row>
    <row r="327">
      <c r="A327" s="12" t="n"/>
      <c r="B327" s="12" t="n"/>
      <c r="C327" s="14" t="n"/>
      <c r="D327" s="14" t="n"/>
      <c r="E327" s="14" t="n"/>
      <c r="F327" s="16">
        <f>IF(A327="","",SUMIF(Readers!$A$2:$A$401,A327,Readers!$D$2:$D$401))</f>
        <v/>
      </c>
      <c r="G327" s="9">
        <f>IF(OR(A327="",D327=""),"",IF(E327="",D327*N(F327),MIN(D327*N(F327),E327)))</f>
        <v/>
      </c>
      <c r="H327" s="9">
        <f>IF(A327="","",N(C327)+N(G327))</f>
        <v/>
      </c>
      <c r="I327" s="9">
        <f>IF(A327="","",SUMIF($A$2:$A$1001,A327,$G$2:$G$1001))</f>
        <v/>
      </c>
    </row>
    <row r="328">
      <c r="A328" s="12" t="n"/>
      <c r="B328" s="12" t="n"/>
      <c r="C328" s="14" t="n"/>
      <c r="D328" s="14" t="n"/>
      <c r="E328" s="14" t="n"/>
      <c r="F328" s="16">
        <f>IF(A328="","",SUMIF(Readers!$A$2:$A$401,A328,Readers!$D$2:$D$401))</f>
        <v/>
      </c>
      <c r="G328" s="9">
        <f>IF(OR(A328="",D328=""),"",IF(E328="",D328*N(F328),MIN(D328*N(F328),E328)))</f>
        <v/>
      </c>
      <c r="H328" s="9">
        <f>IF(A328="","",N(C328)+N(G328))</f>
        <v/>
      </c>
      <c r="I328" s="9">
        <f>IF(A328="","",SUMIF($A$2:$A$1001,A328,$G$2:$G$1001))</f>
        <v/>
      </c>
    </row>
    <row r="329">
      <c r="A329" s="12" t="n"/>
      <c r="B329" s="12" t="n"/>
      <c r="C329" s="14" t="n"/>
      <c r="D329" s="14" t="n"/>
      <c r="E329" s="14" t="n"/>
      <c r="F329" s="16">
        <f>IF(A329="","",SUMIF(Readers!$A$2:$A$401,A329,Readers!$D$2:$D$401))</f>
        <v/>
      </c>
      <c r="G329" s="9">
        <f>IF(OR(A329="",D329=""),"",IF(E329="",D329*N(F329),MIN(D329*N(F329),E329)))</f>
        <v/>
      </c>
      <c r="H329" s="9">
        <f>IF(A329="","",N(C329)+N(G329))</f>
        <v/>
      </c>
      <c r="I329" s="9">
        <f>IF(A329="","",SUMIF($A$2:$A$1001,A329,$G$2:$G$1001))</f>
        <v/>
      </c>
    </row>
    <row r="330">
      <c r="A330" s="12" t="n"/>
      <c r="B330" s="12" t="n"/>
      <c r="C330" s="14" t="n"/>
      <c r="D330" s="14" t="n"/>
      <c r="E330" s="14" t="n"/>
      <c r="F330" s="16">
        <f>IF(A330="","",SUMIF(Readers!$A$2:$A$401,A330,Readers!$D$2:$D$401))</f>
        <v/>
      </c>
      <c r="G330" s="9">
        <f>IF(OR(A330="",D330=""),"",IF(E330="",D330*N(F330),MIN(D330*N(F330),E330)))</f>
        <v/>
      </c>
      <c r="H330" s="9">
        <f>IF(A330="","",N(C330)+N(G330))</f>
        <v/>
      </c>
      <c r="I330" s="9">
        <f>IF(A330="","",SUMIF($A$2:$A$1001,A330,$G$2:$G$1001))</f>
        <v/>
      </c>
    </row>
    <row r="331">
      <c r="A331" s="12" t="n"/>
      <c r="B331" s="12" t="n"/>
      <c r="C331" s="14" t="n"/>
      <c r="D331" s="14" t="n"/>
      <c r="E331" s="14" t="n"/>
      <c r="F331" s="16">
        <f>IF(A331="","",SUMIF(Readers!$A$2:$A$401,A331,Readers!$D$2:$D$401))</f>
        <v/>
      </c>
      <c r="G331" s="9">
        <f>IF(OR(A331="",D331=""),"",IF(E331="",D331*N(F331),MIN(D331*N(F331),E331)))</f>
        <v/>
      </c>
      <c r="H331" s="9">
        <f>IF(A331="","",N(C331)+N(G331))</f>
        <v/>
      </c>
      <c r="I331" s="9">
        <f>IF(A331="","",SUMIF($A$2:$A$1001,A331,$G$2:$G$1001))</f>
        <v/>
      </c>
    </row>
    <row r="332">
      <c r="A332" s="12" t="n"/>
      <c r="B332" s="12" t="n"/>
      <c r="C332" s="14" t="n"/>
      <c r="D332" s="14" t="n"/>
      <c r="E332" s="14" t="n"/>
      <c r="F332" s="16">
        <f>IF(A332="","",SUMIF(Readers!$A$2:$A$401,A332,Readers!$D$2:$D$401))</f>
        <v/>
      </c>
      <c r="G332" s="9">
        <f>IF(OR(A332="",D332=""),"",IF(E332="",D332*N(F332),MIN(D332*N(F332),E332)))</f>
        <v/>
      </c>
      <c r="H332" s="9">
        <f>IF(A332="","",N(C332)+N(G332))</f>
        <v/>
      </c>
      <c r="I332" s="9">
        <f>IF(A332="","",SUMIF($A$2:$A$1001,A332,$G$2:$G$1001))</f>
        <v/>
      </c>
    </row>
    <row r="333">
      <c r="A333" s="12" t="n"/>
      <c r="B333" s="12" t="n"/>
      <c r="C333" s="14" t="n"/>
      <c r="D333" s="14" t="n"/>
      <c r="E333" s="14" t="n"/>
      <c r="F333" s="16">
        <f>IF(A333="","",SUMIF(Readers!$A$2:$A$401,A333,Readers!$D$2:$D$401))</f>
        <v/>
      </c>
      <c r="G333" s="9">
        <f>IF(OR(A333="",D333=""),"",IF(E333="",D333*N(F333),MIN(D333*N(F333),E333)))</f>
        <v/>
      </c>
      <c r="H333" s="9">
        <f>IF(A333="","",N(C333)+N(G333))</f>
        <v/>
      </c>
      <c r="I333" s="9">
        <f>IF(A333="","",SUMIF($A$2:$A$1001,A333,$G$2:$G$1001))</f>
        <v/>
      </c>
    </row>
    <row r="334">
      <c r="A334" s="12" t="n"/>
      <c r="B334" s="12" t="n"/>
      <c r="C334" s="14" t="n"/>
      <c r="D334" s="14" t="n"/>
      <c r="E334" s="14" t="n"/>
      <c r="F334" s="16">
        <f>IF(A334="","",SUMIF(Readers!$A$2:$A$401,A334,Readers!$D$2:$D$401))</f>
        <v/>
      </c>
      <c r="G334" s="9">
        <f>IF(OR(A334="",D334=""),"",IF(E334="",D334*N(F334),MIN(D334*N(F334),E334)))</f>
        <v/>
      </c>
      <c r="H334" s="9">
        <f>IF(A334="","",N(C334)+N(G334))</f>
        <v/>
      </c>
      <c r="I334" s="9">
        <f>IF(A334="","",SUMIF($A$2:$A$1001,A334,$G$2:$G$1001))</f>
        <v/>
      </c>
    </row>
    <row r="335">
      <c r="A335" s="12" t="n"/>
      <c r="B335" s="12" t="n"/>
      <c r="C335" s="14" t="n"/>
      <c r="D335" s="14" t="n"/>
      <c r="E335" s="14" t="n"/>
      <c r="F335" s="16">
        <f>IF(A335="","",SUMIF(Readers!$A$2:$A$401,A335,Readers!$D$2:$D$401))</f>
        <v/>
      </c>
      <c r="G335" s="9">
        <f>IF(OR(A335="",D335=""),"",IF(E335="",D335*N(F335),MIN(D335*N(F335),E335)))</f>
        <v/>
      </c>
      <c r="H335" s="9">
        <f>IF(A335="","",N(C335)+N(G335))</f>
        <v/>
      </c>
      <c r="I335" s="9">
        <f>IF(A335="","",SUMIF($A$2:$A$1001,A335,$G$2:$G$1001))</f>
        <v/>
      </c>
    </row>
    <row r="336">
      <c r="A336" s="12" t="n"/>
      <c r="B336" s="12" t="n"/>
      <c r="C336" s="14" t="n"/>
      <c r="D336" s="14" t="n"/>
      <c r="E336" s="14" t="n"/>
      <c r="F336" s="16">
        <f>IF(A336="","",SUMIF(Readers!$A$2:$A$401,A336,Readers!$D$2:$D$401))</f>
        <v/>
      </c>
      <c r="G336" s="9">
        <f>IF(OR(A336="",D336=""),"",IF(E336="",D336*N(F336),MIN(D336*N(F336),E336)))</f>
        <v/>
      </c>
      <c r="H336" s="9">
        <f>IF(A336="","",N(C336)+N(G336))</f>
        <v/>
      </c>
      <c r="I336" s="9">
        <f>IF(A336="","",SUMIF($A$2:$A$1001,A336,$G$2:$G$1001))</f>
        <v/>
      </c>
    </row>
    <row r="337">
      <c r="A337" s="12" t="n"/>
      <c r="B337" s="12" t="n"/>
      <c r="C337" s="14" t="n"/>
      <c r="D337" s="14" t="n"/>
      <c r="E337" s="14" t="n"/>
      <c r="F337" s="16">
        <f>IF(A337="","",SUMIF(Readers!$A$2:$A$401,A337,Readers!$D$2:$D$401))</f>
        <v/>
      </c>
      <c r="G337" s="9">
        <f>IF(OR(A337="",D337=""),"",IF(E337="",D337*N(F337),MIN(D337*N(F337),E337)))</f>
        <v/>
      </c>
      <c r="H337" s="9">
        <f>IF(A337="","",N(C337)+N(G337))</f>
        <v/>
      </c>
      <c r="I337" s="9">
        <f>IF(A337="","",SUMIF($A$2:$A$1001,A337,$G$2:$G$1001))</f>
        <v/>
      </c>
    </row>
    <row r="338">
      <c r="A338" s="12" t="n"/>
      <c r="B338" s="12" t="n"/>
      <c r="C338" s="14" t="n"/>
      <c r="D338" s="14" t="n"/>
      <c r="E338" s="14" t="n"/>
      <c r="F338" s="16">
        <f>IF(A338="","",SUMIF(Readers!$A$2:$A$401,A338,Readers!$D$2:$D$401))</f>
        <v/>
      </c>
      <c r="G338" s="9">
        <f>IF(OR(A338="",D338=""),"",IF(E338="",D338*N(F338),MIN(D338*N(F338),E338)))</f>
        <v/>
      </c>
      <c r="H338" s="9">
        <f>IF(A338="","",N(C338)+N(G338))</f>
        <v/>
      </c>
      <c r="I338" s="9">
        <f>IF(A338="","",SUMIF($A$2:$A$1001,A338,$G$2:$G$1001))</f>
        <v/>
      </c>
    </row>
    <row r="339">
      <c r="A339" s="12" t="n"/>
      <c r="B339" s="12" t="n"/>
      <c r="C339" s="14" t="n"/>
      <c r="D339" s="14" t="n"/>
      <c r="E339" s="14" t="n"/>
      <c r="F339" s="16">
        <f>IF(A339="","",SUMIF(Readers!$A$2:$A$401,A339,Readers!$D$2:$D$401))</f>
        <v/>
      </c>
      <c r="G339" s="9">
        <f>IF(OR(A339="",D339=""),"",IF(E339="",D339*N(F339),MIN(D339*N(F339),E339)))</f>
        <v/>
      </c>
      <c r="H339" s="9">
        <f>IF(A339="","",N(C339)+N(G339))</f>
        <v/>
      </c>
      <c r="I339" s="9">
        <f>IF(A339="","",SUMIF($A$2:$A$1001,A339,$G$2:$G$1001))</f>
        <v/>
      </c>
    </row>
    <row r="340">
      <c r="A340" s="12" t="n"/>
      <c r="B340" s="12" t="n"/>
      <c r="C340" s="14" t="n"/>
      <c r="D340" s="14" t="n"/>
      <c r="E340" s="14" t="n"/>
      <c r="F340" s="16">
        <f>IF(A340="","",SUMIF(Readers!$A$2:$A$401,A340,Readers!$D$2:$D$401))</f>
        <v/>
      </c>
      <c r="G340" s="9">
        <f>IF(OR(A340="",D340=""),"",IF(E340="",D340*N(F340),MIN(D340*N(F340),E340)))</f>
        <v/>
      </c>
      <c r="H340" s="9">
        <f>IF(A340="","",N(C340)+N(G340))</f>
        <v/>
      </c>
      <c r="I340" s="9">
        <f>IF(A340="","",SUMIF($A$2:$A$1001,A340,$G$2:$G$1001))</f>
        <v/>
      </c>
    </row>
    <row r="341">
      <c r="A341" s="12" t="n"/>
      <c r="B341" s="12" t="n"/>
      <c r="C341" s="14" t="n"/>
      <c r="D341" s="14" t="n"/>
      <c r="E341" s="14" t="n"/>
      <c r="F341" s="16">
        <f>IF(A341="","",SUMIF(Readers!$A$2:$A$401,A341,Readers!$D$2:$D$401))</f>
        <v/>
      </c>
      <c r="G341" s="9">
        <f>IF(OR(A341="",D341=""),"",IF(E341="",D341*N(F341),MIN(D341*N(F341),E341)))</f>
        <v/>
      </c>
      <c r="H341" s="9">
        <f>IF(A341="","",N(C341)+N(G341))</f>
        <v/>
      </c>
      <c r="I341" s="9">
        <f>IF(A341="","",SUMIF($A$2:$A$1001,A341,$G$2:$G$1001))</f>
        <v/>
      </c>
    </row>
    <row r="342">
      <c r="A342" s="12" t="n"/>
      <c r="B342" s="12" t="n"/>
      <c r="C342" s="14" t="n"/>
      <c r="D342" s="14" t="n"/>
      <c r="E342" s="14" t="n"/>
      <c r="F342" s="16">
        <f>IF(A342="","",SUMIF(Readers!$A$2:$A$401,A342,Readers!$D$2:$D$401))</f>
        <v/>
      </c>
      <c r="G342" s="9">
        <f>IF(OR(A342="",D342=""),"",IF(E342="",D342*N(F342),MIN(D342*N(F342),E342)))</f>
        <v/>
      </c>
      <c r="H342" s="9">
        <f>IF(A342="","",N(C342)+N(G342))</f>
        <v/>
      </c>
      <c r="I342" s="9">
        <f>IF(A342="","",SUMIF($A$2:$A$1001,A342,$G$2:$G$1001))</f>
        <v/>
      </c>
    </row>
    <row r="343">
      <c r="A343" s="12" t="n"/>
      <c r="B343" s="12" t="n"/>
      <c r="C343" s="14" t="n"/>
      <c r="D343" s="14" t="n"/>
      <c r="E343" s="14" t="n"/>
      <c r="F343" s="16">
        <f>IF(A343="","",SUMIF(Readers!$A$2:$A$401,A343,Readers!$D$2:$D$401))</f>
        <v/>
      </c>
      <c r="G343" s="9">
        <f>IF(OR(A343="",D343=""),"",IF(E343="",D343*N(F343),MIN(D343*N(F343),E343)))</f>
        <v/>
      </c>
      <c r="H343" s="9">
        <f>IF(A343="","",N(C343)+N(G343))</f>
        <v/>
      </c>
      <c r="I343" s="9">
        <f>IF(A343="","",SUMIF($A$2:$A$1001,A343,$G$2:$G$1001))</f>
        <v/>
      </c>
    </row>
    <row r="344">
      <c r="A344" s="12" t="n"/>
      <c r="B344" s="12" t="n"/>
      <c r="C344" s="14" t="n"/>
      <c r="D344" s="14" t="n"/>
      <c r="E344" s="14" t="n"/>
      <c r="F344" s="16">
        <f>IF(A344="","",SUMIF(Readers!$A$2:$A$401,A344,Readers!$D$2:$D$401))</f>
        <v/>
      </c>
      <c r="G344" s="9">
        <f>IF(OR(A344="",D344=""),"",IF(E344="",D344*N(F344),MIN(D344*N(F344),E344)))</f>
        <v/>
      </c>
      <c r="H344" s="9">
        <f>IF(A344="","",N(C344)+N(G344))</f>
        <v/>
      </c>
      <c r="I344" s="9">
        <f>IF(A344="","",SUMIF($A$2:$A$1001,A344,$G$2:$G$1001))</f>
        <v/>
      </c>
    </row>
    <row r="345">
      <c r="A345" s="12" t="n"/>
      <c r="B345" s="12" t="n"/>
      <c r="C345" s="14" t="n"/>
      <c r="D345" s="14" t="n"/>
      <c r="E345" s="14" t="n"/>
      <c r="F345" s="16">
        <f>IF(A345="","",SUMIF(Readers!$A$2:$A$401,A345,Readers!$D$2:$D$401))</f>
        <v/>
      </c>
      <c r="G345" s="9">
        <f>IF(OR(A345="",D345=""),"",IF(E345="",D345*N(F345),MIN(D345*N(F345),E345)))</f>
        <v/>
      </c>
      <c r="H345" s="9">
        <f>IF(A345="","",N(C345)+N(G345))</f>
        <v/>
      </c>
      <c r="I345" s="9">
        <f>IF(A345="","",SUMIF($A$2:$A$1001,A345,$G$2:$G$1001))</f>
        <v/>
      </c>
    </row>
    <row r="346">
      <c r="A346" s="12" t="n"/>
      <c r="B346" s="12" t="n"/>
      <c r="C346" s="14" t="n"/>
      <c r="D346" s="14" t="n"/>
      <c r="E346" s="14" t="n"/>
      <c r="F346" s="16">
        <f>IF(A346="","",SUMIF(Readers!$A$2:$A$401,A346,Readers!$D$2:$D$401))</f>
        <v/>
      </c>
      <c r="G346" s="9">
        <f>IF(OR(A346="",D346=""),"",IF(E346="",D346*N(F346),MIN(D346*N(F346),E346)))</f>
        <v/>
      </c>
      <c r="H346" s="9">
        <f>IF(A346="","",N(C346)+N(G346))</f>
        <v/>
      </c>
      <c r="I346" s="9">
        <f>IF(A346="","",SUMIF($A$2:$A$1001,A346,$G$2:$G$1001))</f>
        <v/>
      </c>
    </row>
    <row r="347">
      <c r="A347" s="12" t="n"/>
      <c r="B347" s="12" t="n"/>
      <c r="C347" s="14" t="n"/>
      <c r="D347" s="14" t="n"/>
      <c r="E347" s="14" t="n"/>
      <c r="F347" s="16">
        <f>IF(A347="","",SUMIF(Readers!$A$2:$A$401,A347,Readers!$D$2:$D$401))</f>
        <v/>
      </c>
      <c r="G347" s="9">
        <f>IF(OR(A347="",D347=""),"",IF(E347="",D347*N(F347),MIN(D347*N(F347),E347)))</f>
        <v/>
      </c>
      <c r="H347" s="9">
        <f>IF(A347="","",N(C347)+N(G347))</f>
        <v/>
      </c>
      <c r="I347" s="9">
        <f>IF(A347="","",SUMIF($A$2:$A$1001,A347,$G$2:$G$1001))</f>
        <v/>
      </c>
    </row>
    <row r="348">
      <c r="A348" s="12" t="n"/>
      <c r="B348" s="12" t="n"/>
      <c r="C348" s="14" t="n"/>
      <c r="D348" s="14" t="n"/>
      <c r="E348" s="14" t="n"/>
      <c r="F348" s="16">
        <f>IF(A348="","",SUMIF(Readers!$A$2:$A$401,A348,Readers!$D$2:$D$401))</f>
        <v/>
      </c>
      <c r="G348" s="9">
        <f>IF(OR(A348="",D348=""),"",IF(E348="",D348*N(F348),MIN(D348*N(F348),E348)))</f>
        <v/>
      </c>
      <c r="H348" s="9">
        <f>IF(A348="","",N(C348)+N(G348))</f>
        <v/>
      </c>
      <c r="I348" s="9">
        <f>IF(A348="","",SUMIF($A$2:$A$1001,A348,$G$2:$G$1001))</f>
        <v/>
      </c>
    </row>
    <row r="349">
      <c r="A349" s="12" t="n"/>
      <c r="B349" s="12" t="n"/>
      <c r="C349" s="14" t="n"/>
      <c r="D349" s="14" t="n"/>
      <c r="E349" s="14" t="n"/>
      <c r="F349" s="16">
        <f>IF(A349="","",SUMIF(Readers!$A$2:$A$401,A349,Readers!$D$2:$D$401))</f>
        <v/>
      </c>
      <c r="G349" s="9">
        <f>IF(OR(A349="",D349=""),"",IF(E349="",D349*N(F349),MIN(D349*N(F349),E349)))</f>
        <v/>
      </c>
      <c r="H349" s="9">
        <f>IF(A349="","",N(C349)+N(G349))</f>
        <v/>
      </c>
      <c r="I349" s="9">
        <f>IF(A349="","",SUMIF($A$2:$A$1001,A349,$G$2:$G$1001))</f>
        <v/>
      </c>
    </row>
    <row r="350">
      <c r="A350" s="12" t="n"/>
      <c r="B350" s="12" t="n"/>
      <c r="C350" s="14" t="n"/>
      <c r="D350" s="14" t="n"/>
      <c r="E350" s="14" t="n"/>
      <c r="F350" s="16">
        <f>IF(A350="","",SUMIF(Readers!$A$2:$A$401,A350,Readers!$D$2:$D$401))</f>
        <v/>
      </c>
      <c r="G350" s="9">
        <f>IF(OR(A350="",D350=""),"",IF(E350="",D350*N(F350),MIN(D350*N(F350),E350)))</f>
        <v/>
      </c>
      <c r="H350" s="9">
        <f>IF(A350="","",N(C350)+N(G350))</f>
        <v/>
      </c>
      <c r="I350" s="9">
        <f>IF(A350="","",SUMIF($A$2:$A$1001,A350,$G$2:$G$1001))</f>
        <v/>
      </c>
    </row>
    <row r="351">
      <c r="A351" s="12" t="n"/>
      <c r="B351" s="12" t="n"/>
      <c r="C351" s="14" t="n"/>
      <c r="D351" s="14" t="n"/>
      <c r="E351" s="14" t="n"/>
      <c r="F351" s="16">
        <f>IF(A351="","",SUMIF(Readers!$A$2:$A$401,A351,Readers!$D$2:$D$401))</f>
        <v/>
      </c>
      <c r="G351" s="9">
        <f>IF(OR(A351="",D351=""),"",IF(E351="",D351*N(F351),MIN(D351*N(F351),E351)))</f>
        <v/>
      </c>
      <c r="H351" s="9">
        <f>IF(A351="","",N(C351)+N(G351))</f>
        <v/>
      </c>
      <c r="I351" s="9">
        <f>IF(A351="","",SUMIF($A$2:$A$1001,A351,$G$2:$G$1001))</f>
        <v/>
      </c>
    </row>
    <row r="352">
      <c r="A352" s="12" t="n"/>
      <c r="B352" s="12" t="n"/>
      <c r="C352" s="14" t="n"/>
      <c r="D352" s="14" t="n"/>
      <c r="E352" s="14" t="n"/>
      <c r="F352" s="16">
        <f>IF(A352="","",SUMIF(Readers!$A$2:$A$401,A352,Readers!$D$2:$D$401))</f>
        <v/>
      </c>
      <c r="G352" s="9">
        <f>IF(OR(A352="",D352=""),"",IF(E352="",D352*N(F352),MIN(D352*N(F352),E352)))</f>
        <v/>
      </c>
      <c r="H352" s="9">
        <f>IF(A352="","",N(C352)+N(G352))</f>
        <v/>
      </c>
      <c r="I352" s="9">
        <f>IF(A352="","",SUMIF($A$2:$A$1001,A352,$G$2:$G$1001))</f>
        <v/>
      </c>
    </row>
    <row r="353">
      <c r="A353" s="12" t="n"/>
      <c r="B353" s="12" t="n"/>
      <c r="C353" s="14" t="n"/>
      <c r="D353" s="14" t="n"/>
      <c r="E353" s="14" t="n"/>
      <c r="F353" s="16">
        <f>IF(A353="","",SUMIF(Readers!$A$2:$A$401,A353,Readers!$D$2:$D$401))</f>
        <v/>
      </c>
      <c r="G353" s="9">
        <f>IF(OR(A353="",D353=""),"",IF(E353="",D353*N(F353),MIN(D353*N(F353),E353)))</f>
        <v/>
      </c>
      <c r="H353" s="9">
        <f>IF(A353="","",N(C353)+N(G353))</f>
        <v/>
      </c>
      <c r="I353" s="9">
        <f>IF(A353="","",SUMIF($A$2:$A$1001,A353,$G$2:$G$1001))</f>
        <v/>
      </c>
    </row>
    <row r="354">
      <c r="A354" s="12" t="n"/>
      <c r="B354" s="12" t="n"/>
      <c r="C354" s="14" t="n"/>
      <c r="D354" s="14" t="n"/>
      <c r="E354" s="14" t="n"/>
      <c r="F354" s="16">
        <f>IF(A354="","",SUMIF(Readers!$A$2:$A$401,A354,Readers!$D$2:$D$401))</f>
        <v/>
      </c>
      <c r="G354" s="9">
        <f>IF(OR(A354="",D354=""),"",IF(E354="",D354*N(F354),MIN(D354*N(F354),E354)))</f>
        <v/>
      </c>
      <c r="H354" s="9">
        <f>IF(A354="","",N(C354)+N(G354))</f>
        <v/>
      </c>
      <c r="I354" s="9">
        <f>IF(A354="","",SUMIF($A$2:$A$1001,A354,$G$2:$G$1001))</f>
        <v/>
      </c>
    </row>
    <row r="355">
      <c r="A355" s="12" t="n"/>
      <c r="B355" s="12" t="n"/>
      <c r="C355" s="14" t="n"/>
      <c r="D355" s="14" t="n"/>
      <c r="E355" s="14" t="n"/>
      <c r="F355" s="16">
        <f>IF(A355="","",SUMIF(Readers!$A$2:$A$401,A355,Readers!$D$2:$D$401))</f>
        <v/>
      </c>
      <c r="G355" s="9">
        <f>IF(OR(A355="",D355=""),"",IF(E355="",D355*N(F355),MIN(D355*N(F355),E355)))</f>
        <v/>
      </c>
      <c r="H355" s="9">
        <f>IF(A355="","",N(C355)+N(G355))</f>
        <v/>
      </c>
      <c r="I355" s="9">
        <f>IF(A355="","",SUMIF($A$2:$A$1001,A355,$G$2:$G$1001))</f>
        <v/>
      </c>
    </row>
    <row r="356">
      <c r="A356" s="12" t="n"/>
      <c r="B356" s="12" t="n"/>
      <c r="C356" s="14" t="n"/>
      <c r="D356" s="14" t="n"/>
      <c r="E356" s="14" t="n"/>
      <c r="F356" s="16">
        <f>IF(A356="","",SUMIF(Readers!$A$2:$A$401,A356,Readers!$D$2:$D$401))</f>
        <v/>
      </c>
      <c r="G356" s="9">
        <f>IF(OR(A356="",D356=""),"",IF(E356="",D356*N(F356),MIN(D356*N(F356),E356)))</f>
        <v/>
      </c>
      <c r="H356" s="9">
        <f>IF(A356="","",N(C356)+N(G356))</f>
        <v/>
      </c>
      <c r="I356" s="9">
        <f>IF(A356="","",SUMIF($A$2:$A$1001,A356,$G$2:$G$1001))</f>
        <v/>
      </c>
    </row>
    <row r="357">
      <c r="A357" s="12" t="n"/>
      <c r="B357" s="12" t="n"/>
      <c r="C357" s="14" t="n"/>
      <c r="D357" s="14" t="n"/>
      <c r="E357" s="14" t="n"/>
      <c r="F357" s="16">
        <f>IF(A357="","",SUMIF(Readers!$A$2:$A$401,A357,Readers!$D$2:$D$401))</f>
        <v/>
      </c>
      <c r="G357" s="9">
        <f>IF(OR(A357="",D357=""),"",IF(E357="",D357*N(F357),MIN(D357*N(F357),E357)))</f>
        <v/>
      </c>
      <c r="H357" s="9">
        <f>IF(A357="","",N(C357)+N(G357))</f>
        <v/>
      </c>
      <c r="I357" s="9">
        <f>IF(A357="","",SUMIF($A$2:$A$1001,A357,$G$2:$G$1001))</f>
        <v/>
      </c>
    </row>
    <row r="358">
      <c r="A358" s="12" t="n"/>
      <c r="B358" s="12" t="n"/>
      <c r="C358" s="14" t="n"/>
      <c r="D358" s="14" t="n"/>
      <c r="E358" s="14" t="n"/>
      <c r="F358" s="16">
        <f>IF(A358="","",SUMIF(Readers!$A$2:$A$401,A358,Readers!$D$2:$D$401))</f>
        <v/>
      </c>
      <c r="G358" s="9">
        <f>IF(OR(A358="",D358=""),"",IF(E358="",D358*N(F358),MIN(D358*N(F358),E358)))</f>
        <v/>
      </c>
      <c r="H358" s="9">
        <f>IF(A358="","",N(C358)+N(G358))</f>
        <v/>
      </c>
      <c r="I358" s="9">
        <f>IF(A358="","",SUMIF($A$2:$A$1001,A358,$G$2:$G$1001))</f>
        <v/>
      </c>
    </row>
    <row r="359">
      <c r="A359" s="12" t="n"/>
      <c r="B359" s="12" t="n"/>
      <c r="C359" s="14" t="n"/>
      <c r="D359" s="14" t="n"/>
      <c r="E359" s="14" t="n"/>
      <c r="F359" s="16">
        <f>IF(A359="","",SUMIF(Readers!$A$2:$A$401,A359,Readers!$D$2:$D$401))</f>
        <v/>
      </c>
      <c r="G359" s="9">
        <f>IF(OR(A359="",D359=""),"",IF(E359="",D359*N(F359),MIN(D359*N(F359),E359)))</f>
        <v/>
      </c>
      <c r="H359" s="9">
        <f>IF(A359="","",N(C359)+N(G359))</f>
        <v/>
      </c>
      <c r="I359" s="9">
        <f>IF(A359="","",SUMIF($A$2:$A$1001,A359,$G$2:$G$1001))</f>
        <v/>
      </c>
    </row>
    <row r="360">
      <c r="A360" s="12" t="n"/>
      <c r="B360" s="12" t="n"/>
      <c r="C360" s="14" t="n"/>
      <c r="D360" s="14" t="n"/>
      <c r="E360" s="14" t="n"/>
      <c r="F360" s="16">
        <f>IF(A360="","",SUMIF(Readers!$A$2:$A$401,A360,Readers!$D$2:$D$401))</f>
        <v/>
      </c>
      <c r="G360" s="9">
        <f>IF(OR(A360="",D360=""),"",IF(E360="",D360*N(F360),MIN(D360*N(F360),E360)))</f>
        <v/>
      </c>
      <c r="H360" s="9">
        <f>IF(A360="","",N(C360)+N(G360))</f>
        <v/>
      </c>
      <c r="I360" s="9">
        <f>IF(A360="","",SUMIF($A$2:$A$1001,A360,$G$2:$G$1001))</f>
        <v/>
      </c>
    </row>
    <row r="361">
      <c r="A361" s="12" t="n"/>
      <c r="B361" s="12" t="n"/>
      <c r="C361" s="14" t="n"/>
      <c r="D361" s="14" t="n"/>
      <c r="E361" s="14" t="n"/>
      <c r="F361" s="16">
        <f>IF(A361="","",SUMIF(Readers!$A$2:$A$401,A361,Readers!$D$2:$D$401))</f>
        <v/>
      </c>
      <c r="G361" s="9">
        <f>IF(OR(A361="",D361=""),"",IF(E361="",D361*N(F361),MIN(D361*N(F361),E361)))</f>
        <v/>
      </c>
      <c r="H361" s="9">
        <f>IF(A361="","",N(C361)+N(G361))</f>
        <v/>
      </c>
      <c r="I361" s="9">
        <f>IF(A361="","",SUMIF($A$2:$A$1001,A361,$G$2:$G$1001))</f>
        <v/>
      </c>
    </row>
    <row r="362">
      <c r="A362" s="12" t="n"/>
      <c r="B362" s="12" t="n"/>
      <c r="C362" s="14" t="n"/>
      <c r="D362" s="14" t="n"/>
      <c r="E362" s="14" t="n"/>
      <c r="F362" s="16">
        <f>IF(A362="","",SUMIF(Readers!$A$2:$A$401,A362,Readers!$D$2:$D$401))</f>
        <v/>
      </c>
      <c r="G362" s="9">
        <f>IF(OR(A362="",D362=""),"",IF(E362="",D362*N(F362),MIN(D362*N(F362),E362)))</f>
        <v/>
      </c>
      <c r="H362" s="9">
        <f>IF(A362="","",N(C362)+N(G362))</f>
        <v/>
      </c>
      <c r="I362" s="9">
        <f>IF(A362="","",SUMIF($A$2:$A$1001,A362,$G$2:$G$1001))</f>
        <v/>
      </c>
    </row>
    <row r="363">
      <c r="A363" s="12" t="n"/>
      <c r="B363" s="12" t="n"/>
      <c r="C363" s="14" t="n"/>
      <c r="D363" s="14" t="n"/>
      <c r="E363" s="14" t="n"/>
      <c r="F363" s="16">
        <f>IF(A363="","",SUMIF(Readers!$A$2:$A$401,A363,Readers!$D$2:$D$401))</f>
        <v/>
      </c>
      <c r="G363" s="9">
        <f>IF(OR(A363="",D363=""),"",IF(E363="",D363*N(F363),MIN(D363*N(F363),E363)))</f>
        <v/>
      </c>
      <c r="H363" s="9">
        <f>IF(A363="","",N(C363)+N(G363))</f>
        <v/>
      </c>
      <c r="I363" s="9">
        <f>IF(A363="","",SUMIF($A$2:$A$1001,A363,$G$2:$G$1001))</f>
        <v/>
      </c>
    </row>
    <row r="364">
      <c r="A364" s="12" t="n"/>
      <c r="B364" s="12" t="n"/>
      <c r="C364" s="14" t="n"/>
      <c r="D364" s="14" t="n"/>
      <c r="E364" s="14" t="n"/>
      <c r="F364" s="16">
        <f>IF(A364="","",SUMIF(Readers!$A$2:$A$401,A364,Readers!$D$2:$D$401))</f>
        <v/>
      </c>
      <c r="G364" s="9">
        <f>IF(OR(A364="",D364=""),"",IF(E364="",D364*N(F364),MIN(D364*N(F364),E364)))</f>
        <v/>
      </c>
      <c r="H364" s="9">
        <f>IF(A364="","",N(C364)+N(G364))</f>
        <v/>
      </c>
      <c r="I364" s="9">
        <f>IF(A364="","",SUMIF($A$2:$A$1001,A364,$G$2:$G$1001))</f>
        <v/>
      </c>
    </row>
    <row r="365">
      <c r="A365" s="12" t="n"/>
      <c r="B365" s="12" t="n"/>
      <c r="C365" s="14" t="n"/>
      <c r="D365" s="14" t="n"/>
      <c r="E365" s="14" t="n"/>
      <c r="F365" s="16">
        <f>IF(A365="","",SUMIF(Readers!$A$2:$A$401,A365,Readers!$D$2:$D$401))</f>
        <v/>
      </c>
      <c r="G365" s="9">
        <f>IF(OR(A365="",D365=""),"",IF(E365="",D365*N(F365),MIN(D365*N(F365),E365)))</f>
        <v/>
      </c>
      <c r="H365" s="9">
        <f>IF(A365="","",N(C365)+N(G365))</f>
        <v/>
      </c>
      <c r="I365" s="9">
        <f>IF(A365="","",SUMIF($A$2:$A$1001,A365,$G$2:$G$1001))</f>
        <v/>
      </c>
    </row>
    <row r="366">
      <c r="A366" s="12" t="n"/>
      <c r="B366" s="12" t="n"/>
      <c r="C366" s="14" t="n"/>
      <c r="D366" s="14" t="n"/>
      <c r="E366" s="14" t="n"/>
      <c r="F366" s="16">
        <f>IF(A366="","",SUMIF(Readers!$A$2:$A$401,A366,Readers!$D$2:$D$401))</f>
        <v/>
      </c>
      <c r="G366" s="9">
        <f>IF(OR(A366="",D366=""),"",IF(E366="",D366*N(F366),MIN(D366*N(F366),E366)))</f>
        <v/>
      </c>
      <c r="H366" s="9">
        <f>IF(A366="","",N(C366)+N(G366))</f>
        <v/>
      </c>
      <c r="I366" s="9">
        <f>IF(A366="","",SUMIF($A$2:$A$1001,A366,$G$2:$G$1001))</f>
        <v/>
      </c>
    </row>
    <row r="367">
      <c r="A367" s="12" t="n"/>
      <c r="B367" s="12" t="n"/>
      <c r="C367" s="14" t="n"/>
      <c r="D367" s="14" t="n"/>
      <c r="E367" s="14" t="n"/>
      <c r="F367" s="16">
        <f>IF(A367="","",SUMIF(Readers!$A$2:$A$401,A367,Readers!$D$2:$D$401))</f>
        <v/>
      </c>
      <c r="G367" s="9">
        <f>IF(OR(A367="",D367=""),"",IF(E367="",D367*N(F367),MIN(D367*N(F367),E367)))</f>
        <v/>
      </c>
      <c r="H367" s="9">
        <f>IF(A367="","",N(C367)+N(G367))</f>
        <v/>
      </c>
      <c r="I367" s="9">
        <f>IF(A367="","",SUMIF($A$2:$A$1001,A367,$G$2:$G$1001))</f>
        <v/>
      </c>
    </row>
    <row r="368">
      <c r="A368" s="12" t="n"/>
      <c r="B368" s="12" t="n"/>
      <c r="C368" s="14" t="n"/>
      <c r="D368" s="14" t="n"/>
      <c r="E368" s="14" t="n"/>
      <c r="F368" s="16">
        <f>IF(A368="","",SUMIF(Readers!$A$2:$A$401,A368,Readers!$D$2:$D$401))</f>
        <v/>
      </c>
      <c r="G368" s="9">
        <f>IF(OR(A368="",D368=""),"",IF(E368="",D368*N(F368),MIN(D368*N(F368),E368)))</f>
        <v/>
      </c>
      <c r="H368" s="9">
        <f>IF(A368="","",N(C368)+N(G368))</f>
        <v/>
      </c>
      <c r="I368" s="9">
        <f>IF(A368="","",SUMIF($A$2:$A$1001,A368,$G$2:$G$1001))</f>
        <v/>
      </c>
    </row>
    <row r="369">
      <c r="A369" s="12" t="n"/>
      <c r="B369" s="12" t="n"/>
      <c r="C369" s="14" t="n"/>
      <c r="D369" s="14" t="n"/>
      <c r="E369" s="14" t="n"/>
      <c r="F369" s="16">
        <f>IF(A369="","",SUMIF(Readers!$A$2:$A$401,A369,Readers!$D$2:$D$401))</f>
        <v/>
      </c>
      <c r="G369" s="9">
        <f>IF(OR(A369="",D369=""),"",IF(E369="",D369*N(F369),MIN(D369*N(F369),E369)))</f>
        <v/>
      </c>
      <c r="H369" s="9">
        <f>IF(A369="","",N(C369)+N(G369))</f>
        <v/>
      </c>
      <c r="I369" s="9">
        <f>IF(A369="","",SUMIF($A$2:$A$1001,A369,$G$2:$G$1001))</f>
        <v/>
      </c>
    </row>
    <row r="370">
      <c r="A370" s="12" t="n"/>
      <c r="B370" s="12" t="n"/>
      <c r="C370" s="14" t="n"/>
      <c r="D370" s="14" t="n"/>
      <c r="E370" s="14" t="n"/>
      <c r="F370" s="16">
        <f>IF(A370="","",SUMIF(Readers!$A$2:$A$401,A370,Readers!$D$2:$D$401))</f>
        <v/>
      </c>
      <c r="G370" s="9">
        <f>IF(OR(A370="",D370=""),"",IF(E370="",D370*N(F370),MIN(D370*N(F370),E370)))</f>
        <v/>
      </c>
      <c r="H370" s="9">
        <f>IF(A370="","",N(C370)+N(G370))</f>
        <v/>
      </c>
      <c r="I370" s="9">
        <f>IF(A370="","",SUMIF($A$2:$A$1001,A370,$G$2:$G$1001))</f>
        <v/>
      </c>
    </row>
    <row r="371">
      <c r="A371" s="12" t="n"/>
      <c r="B371" s="12" t="n"/>
      <c r="C371" s="14" t="n"/>
      <c r="D371" s="14" t="n"/>
      <c r="E371" s="14" t="n"/>
      <c r="F371" s="16">
        <f>IF(A371="","",SUMIF(Readers!$A$2:$A$401,A371,Readers!$D$2:$D$401))</f>
        <v/>
      </c>
      <c r="G371" s="9">
        <f>IF(OR(A371="",D371=""),"",IF(E371="",D371*N(F371),MIN(D371*N(F371),E371)))</f>
        <v/>
      </c>
      <c r="H371" s="9">
        <f>IF(A371="","",N(C371)+N(G371))</f>
        <v/>
      </c>
      <c r="I371" s="9">
        <f>IF(A371="","",SUMIF($A$2:$A$1001,A371,$G$2:$G$1001))</f>
        <v/>
      </c>
    </row>
    <row r="372">
      <c r="A372" s="12" t="n"/>
      <c r="B372" s="12" t="n"/>
      <c r="C372" s="14" t="n"/>
      <c r="D372" s="14" t="n"/>
      <c r="E372" s="14" t="n"/>
      <c r="F372" s="16">
        <f>IF(A372="","",SUMIF(Readers!$A$2:$A$401,A372,Readers!$D$2:$D$401))</f>
        <v/>
      </c>
      <c r="G372" s="9">
        <f>IF(OR(A372="",D372=""),"",IF(E372="",D372*N(F372),MIN(D372*N(F372),E372)))</f>
        <v/>
      </c>
      <c r="H372" s="9">
        <f>IF(A372="","",N(C372)+N(G372))</f>
        <v/>
      </c>
      <c r="I372" s="9">
        <f>IF(A372="","",SUMIF($A$2:$A$1001,A372,$G$2:$G$1001))</f>
        <v/>
      </c>
    </row>
    <row r="373">
      <c r="A373" s="12" t="n"/>
      <c r="B373" s="12" t="n"/>
      <c r="C373" s="14" t="n"/>
      <c r="D373" s="14" t="n"/>
      <c r="E373" s="14" t="n"/>
      <c r="F373" s="16">
        <f>IF(A373="","",SUMIF(Readers!$A$2:$A$401,A373,Readers!$D$2:$D$401))</f>
        <v/>
      </c>
      <c r="G373" s="9">
        <f>IF(OR(A373="",D373=""),"",IF(E373="",D373*N(F373),MIN(D373*N(F373),E373)))</f>
        <v/>
      </c>
      <c r="H373" s="9">
        <f>IF(A373="","",N(C373)+N(G373))</f>
        <v/>
      </c>
      <c r="I373" s="9">
        <f>IF(A373="","",SUMIF($A$2:$A$1001,A373,$G$2:$G$1001))</f>
        <v/>
      </c>
    </row>
    <row r="374">
      <c r="A374" s="12" t="n"/>
      <c r="B374" s="12" t="n"/>
      <c r="C374" s="14" t="n"/>
      <c r="D374" s="14" t="n"/>
      <c r="E374" s="14" t="n"/>
      <c r="F374" s="16">
        <f>IF(A374="","",SUMIF(Readers!$A$2:$A$401,A374,Readers!$D$2:$D$401))</f>
        <v/>
      </c>
      <c r="G374" s="9">
        <f>IF(OR(A374="",D374=""),"",IF(E374="",D374*N(F374),MIN(D374*N(F374),E374)))</f>
        <v/>
      </c>
      <c r="H374" s="9">
        <f>IF(A374="","",N(C374)+N(G374))</f>
        <v/>
      </c>
      <c r="I374" s="9">
        <f>IF(A374="","",SUMIF($A$2:$A$1001,A374,$G$2:$G$1001))</f>
        <v/>
      </c>
    </row>
    <row r="375">
      <c r="A375" s="12" t="n"/>
      <c r="B375" s="12" t="n"/>
      <c r="C375" s="14" t="n"/>
      <c r="D375" s="14" t="n"/>
      <c r="E375" s="14" t="n"/>
      <c r="F375" s="16">
        <f>IF(A375="","",SUMIF(Readers!$A$2:$A$401,A375,Readers!$D$2:$D$401))</f>
        <v/>
      </c>
      <c r="G375" s="9">
        <f>IF(OR(A375="",D375=""),"",IF(E375="",D375*N(F375),MIN(D375*N(F375),E375)))</f>
        <v/>
      </c>
      <c r="H375" s="9">
        <f>IF(A375="","",N(C375)+N(G375))</f>
        <v/>
      </c>
      <c r="I375" s="9">
        <f>IF(A375="","",SUMIF($A$2:$A$1001,A375,$G$2:$G$1001))</f>
        <v/>
      </c>
    </row>
    <row r="376">
      <c r="A376" s="12" t="n"/>
      <c r="B376" s="12" t="n"/>
      <c r="C376" s="14" t="n"/>
      <c r="D376" s="14" t="n"/>
      <c r="E376" s="14" t="n"/>
      <c r="F376" s="16">
        <f>IF(A376="","",SUMIF(Readers!$A$2:$A$401,A376,Readers!$D$2:$D$401))</f>
        <v/>
      </c>
      <c r="G376" s="9">
        <f>IF(OR(A376="",D376=""),"",IF(E376="",D376*N(F376),MIN(D376*N(F376),E376)))</f>
        <v/>
      </c>
      <c r="H376" s="9">
        <f>IF(A376="","",N(C376)+N(G376))</f>
        <v/>
      </c>
      <c r="I376" s="9">
        <f>IF(A376="","",SUMIF($A$2:$A$1001,A376,$G$2:$G$1001))</f>
        <v/>
      </c>
    </row>
    <row r="377">
      <c r="A377" s="12" t="n"/>
      <c r="B377" s="12" t="n"/>
      <c r="C377" s="14" t="n"/>
      <c r="D377" s="14" t="n"/>
      <c r="E377" s="14" t="n"/>
      <c r="F377" s="16">
        <f>IF(A377="","",SUMIF(Readers!$A$2:$A$401,A377,Readers!$D$2:$D$401))</f>
        <v/>
      </c>
      <c r="G377" s="9">
        <f>IF(OR(A377="",D377=""),"",IF(E377="",D377*N(F377),MIN(D377*N(F377),E377)))</f>
        <v/>
      </c>
      <c r="H377" s="9">
        <f>IF(A377="","",N(C377)+N(G377))</f>
        <v/>
      </c>
      <c r="I377" s="9">
        <f>IF(A377="","",SUMIF($A$2:$A$1001,A377,$G$2:$G$1001))</f>
        <v/>
      </c>
    </row>
    <row r="378">
      <c r="A378" s="12" t="n"/>
      <c r="B378" s="12" t="n"/>
      <c r="C378" s="14" t="n"/>
      <c r="D378" s="14" t="n"/>
      <c r="E378" s="14" t="n"/>
      <c r="F378" s="16">
        <f>IF(A378="","",SUMIF(Readers!$A$2:$A$401,A378,Readers!$D$2:$D$401))</f>
        <v/>
      </c>
      <c r="G378" s="9">
        <f>IF(OR(A378="",D378=""),"",IF(E378="",D378*N(F378),MIN(D378*N(F378),E378)))</f>
        <v/>
      </c>
      <c r="H378" s="9">
        <f>IF(A378="","",N(C378)+N(G378))</f>
        <v/>
      </c>
      <c r="I378" s="9">
        <f>IF(A378="","",SUMIF($A$2:$A$1001,A378,$G$2:$G$1001))</f>
        <v/>
      </c>
    </row>
    <row r="379">
      <c r="A379" s="12" t="n"/>
      <c r="B379" s="12" t="n"/>
      <c r="C379" s="14" t="n"/>
      <c r="D379" s="14" t="n"/>
      <c r="E379" s="14" t="n"/>
      <c r="F379" s="16">
        <f>IF(A379="","",SUMIF(Readers!$A$2:$A$401,A379,Readers!$D$2:$D$401))</f>
        <v/>
      </c>
      <c r="G379" s="9">
        <f>IF(OR(A379="",D379=""),"",IF(E379="",D379*N(F379),MIN(D379*N(F379),E379)))</f>
        <v/>
      </c>
      <c r="H379" s="9">
        <f>IF(A379="","",N(C379)+N(G379))</f>
        <v/>
      </c>
      <c r="I379" s="9">
        <f>IF(A379="","",SUMIF($A$2:$A$1001,A379,$G$2:$G$1001))</f>
        <v/>
      </c>
    </row>
    <row r="380">
      <c r="A380" s="12" t="n"/>
      <c r="B380" s="12" t="n"/>
      <c r="C380" s="14" t="n"/>
      <c r="D380" s="14" t="n"/>
      <c r="E380" s="14" t="n"/>
      <c r="F380" s="16">
        <f>IF(A380="","",SUMIF(Readers!$A$2:$A$401,A380,Readers!$D$2:$D$401))</f>
        <v/>
      </c>
      <c r="G380" s="9">
        <f>IF(OR(A380="",D380=""),"",IF(E380="",D380*N(F380),MIN(D380*N(F380),E380)))</f>
        <v/>
      </c>
      <c r="H380" s="9">
        <f>IF(A380="","",N(C380)+N(G380))</f>
        <v/>
      </c>
      <c r="I380" s="9">
        <f>IF(A380="","",SUMIF($A$2:$A$1001,A380,$G$2:$G$1001))</f>
        <v/>
      </c>
    </row>
    <row r="381">
      <c r="A381" s="12" t="n"/>
      <c r="B381" s="12" t="n"/>
      <c r="C381" s="14" t="n"/>
      <c r="D381" s="14" t="n"/>
      <c r="E381" s="14" t="n"/>
      <c r="F381" s="16">
        <f>IF(A381="","",SUMIF(Readers!$A$2:$A$401,A381,Readers!$D$2:$D$401))</f>
        <v/>
      </c>
      <c r="G381" s="9">
        <f>IF(OR(A381="",D381=""),"",IF(E381="",D381*N(F381),MIN(D381*N(F381),E381)))</f>
        <v/>
      </c>
      <c r="H381" s="9">
        <f>IF(A381="","",N(C381)+N(G381))</f>
        <v/>
      </c>
      <c r="I381" s="9">
        <f>IF(A381="","",SUMIF($A$2:$A$1001,A381,$G$2:$G$1001))</f>
        <v/>
      </c>
    </row>
    <row r="382">
      <c r="A382" s="12" t="n"/>
      <c r="B382" s="12" t="n"/>
      <c r="C382" s="14" t="n"/>
      <c r="D382" s="14" t="n"/>
      <c r="E382" s="14" t="n"/>
      <c r="F382" s="16">
        <f>IF(A382="","",SUMIF(Readers!$A$2:$A$401,A382,Readers!$D$2:$D$401))</f>
        <v/>
      </c>
      <c r="G382" s="9">
        <f>IF(OR(A382="",D382=""),"",IF(E382="",D382*N(F382),MIN(D382*N(F382),E382)))</f>
        <v/>
      </c>
      <c r="H382" s="9">
        <f>IF(A382="","",N(C382)+N(G382))</f>
        <v/>
      </c>
      <c r="I382" s="9">
        <f>IF(A382="","",SUMIF($A$2:$A$1001,A382,$G$2:$G$1001))</f>
        <v/>
      </c>
    </row>
    <row r="383">
      <c r="A383" s="12" t="n"/>
      <c r="B383" s="12" t="n"/>
      <c r="C383" s="14" t="n"/>
      <c r="D383" s="14" t="n"/>
      <c r="E383" s="14" t="n"/>
      <c r="F383" s="16">
        <f>IF(A383="","",SUMIF(Readers!$A$2:$A$401,A383,Readers!$D$2:$D$401))</f>
        <v/>
      </c>
      <c r="G383" s="9">
        <f>IF(OR(A383="",D383=""),"",IF(E383="",D383*N(F383),MIN(D383*N(F383),E383)))</f>
        <v/>
      </c>
      <c r="H383" s="9">
        <f>IF(A383="","",N(C383)+N(G383))</f>
        <v/>
      </c>
      <c r="I383" s="9">
        <f>IF(A383="","",SUMIF($A$2:$A$1001,A383,$G$2:$G$1001))</f>
        <v/>
      </c>
    </row>
    <row r="384">
      <c r="A384" s="12" t="n"/>
      <c r="B384" s="12" t="n"/>
      <c r="C384" s="14" t="n"/>
      <c r="D384" s="14" t="n"/>
      <c r="E384" s="14" t="n"/>
      <c r="F384" s="16">
        <f>IF(A384="","",SUMIF(Readers!$A$2:$A$401,A384,Readers!$D$2:$D$401))</f>
        <v/>
      </c>
      <c r="G384" s="9">
        <f>IF(OR(A384="",D384=""),"",IF(E384="",D384*N(F384),MIN(D384*N(F384),E384)))</f>
        <v/>
      </c>
      <c r="H384" s="9">
        <f>IF(A384="","",N(C384)+N(G384))</f>
        <v/>
      </c>
      <c r="I384" s="9">
        <f>IF(A384="","",SUMIF($A$2:$A$1001,A384,$G$2:$G$1001))</f>
        <v/>
      </c>
    </row>
    <row r="385">
      <c r="A385" s="12" t="n"/>
      <c r="B385" s="12" t="n"/>
      <c r="C385" s="14" t="n"/>
      <c r="D385" s="14" t="n"/>
      <c r="E385" s="14" t="n"/>
      <c r="F385" s="16">
        <f>IF(A385="","",SUMIF(Readers!$A$2:$A$401,A385,Readers!$D$2:$D$401))</f>
        <v/>
      </c>
      <c r="G385" s="9">
        <f>IF(OR(A385="",D385=""),"",IF(E385="",D385*N(F385),MIN(D385*N(F385),E385)))</f>
        <v/>
      </c>
      <c r="H385" s="9">
        <f>IF(A385="","",N(C385)+N(G385))</f>
        <v/>
      </c>
      <c r="I385" s="9">
        <f>IF(A385="","",SUMIF($A$2:$A$1001,A385,$G$2:$G$1001))</f>
        <v/>
      </c>
    </row>
    <row r="386">
      <c r="A386" s="12" t="n"/>
      <c r="B386" s="12" t="n"/>
      <c r="C386" s="14" t="n"/>
      <c r="D386" s="14" t="n"/>
      <c r="E386" s="14" t="n"/>
      <c r="F386" s="16">
        <f>IF(A386="","",SUMIF(Readers!$A$2:$A$401,A386,Readers!$D$2:$D$401))</f>
        <v/>
      </c>
      <c r="G386" s="9">
        <f>IF(OR(A386="",D386=""),"",IF(E386="",D386*N(F386),MIN(D386*N(F386),E386)))</f>
        <v/>
      </c>
      <c r="H386" s="9">
        <f>IF(A386="","",N(C386)+N(G386))</f>
        <v/>
      </c>
      <c r="I386" s="9">
        <f>IF(A386="","",SUMIF($A$2:$A$1001,A386,$G$2:$G$1001))</f>
        <v/>
      </c>
    </row>
    <row r="387">
      <c r="A387" s="12" t="n"/>
      <c r="B387" s="12" t="n"/>
      <c r="C387" s="14" t="n"/>
      <c r="D387" s="14" t="n"/>
      <c r="E387" s="14" t="n"/>
      <c r="F387" s="16">
        <f>IF(A387="","",SUMIF(Readers!$A$2:$A$401,A387,Readers!$D$2:$D$401))</f>
        <v/>
      </c>
      <c r="G387" s="9">
        <f>IF(OR(A387="",D387=""),"",IF(E387="",D387*N(F387),MIN(D387*N(F387),E387)))</f>
        <v/>
      </c>
      <c r="H387" s="9">
        <f>IF(A387="","",N(C387)+N(G387))</f>
        <v/>
      </c>
      <c r="I387" s="9">
        <f>IF(A387="","",SUMIF($A$2:$A$1001,A387,$G$2:$G$1001))</f>
        <v/>
      </c>
    </row>
    <row r="388">
      <c r="A388" s="12" t="n"/>
      <c r="B388" s="12" t="n"/>
      <c r="C388" s="14" t="n"/>
      <c r="D388" s="14" t="n"/>
      <c r="E388" s="14" t="n"/>
      <c r="F388" s="16">
        <f>IF(A388="","",SUMIF(Readers!$A$2:$A$401,A388,Readers!$D$2:$D$401))</f>
        <v/>
      </c>
      <c r="G388" s="9">
        <f>IF(OR(A388="",D388=""),"",IF(E388="",D388*N(F388),MIN(D388*N(F388),E388)))</f>
        <v/>
      </c>
      <c r="H388" s="9">
        <f>IF(A388="","",N(C388)+N(G388))</f>
        <v/>
      </c>
      <c r="I388" s="9">
        <f>IF(A388="","",SUMIF($A$2:$A$1001,A388,$G$2:$G$1001))</f>
        <v/>
      </c>
    </row>
    <row r="389">
      <c r="A389" s="12" t="n"/>
      <c r="B389" s="12" t="n"/>
      <c r="C389" s="14" t="n"/>
      <c r="D389" s="14" t="n"/>
      <c r="E389" s="14" t="n"/>
      <c r="F389" s="16">
        <f>IF(A389="","",SUMIF(Readers!$A$2:$A$401,A389,Readers!$D$2:$D$401))</f>
        <v/>
      </c>
      <c r="G389" s="9">
        <f>IF(OR(A389="",D389=""),"",IF(E389="",D389*N(F389),MIN(D389*N(F389),E389)))</f>
        <v/>
      </c>
      <c r="H389" s="9">
        <f>IF(A389="","",N(C389)+N(G389))</f>
        <v/>
      </c>
      <c r="I389" s="9">
        <f>IF(A389="","",SUMIF($A$2:$A$1001,A389,$G$2:$G$1001))</f>
        <v/>
      </c>
    </row>
    <row r="390">
      <c r="A390" s="12" t="n"/>
      <c r="B390" s="12" t="n"/>
      <c r="C390" s="14" t="n"/>
      <c r="D390" s="14" t="n"/>
      <c r="E390" s="14" t="n"/>
      <c r="F390" s="16">
        <f>IF(A390="","",SUMIF(Readers!$A$2:$A$401,A390,Readers!$D$2:$D$401))</f>
        <v/>
      </c>
      <c r="G390" s="9">
        <f>IF(OR(A390="",D390=""),"",IF(E390="",D390*N(F390),MIN(D390*N(F390),E390)))</f>
        <v/>
      </c>
      <c r="H390" s="9">
        <f>IF(A390="","",N(C390)+N(G390))</f>
        <v/>
      </c>
      <c r="I390" s="9">
        <f>IF(A390="","",SUMIF($A$2:$A$1001,A390,$G$2:$G$1001))</f>
        <v/>
      </c>
    </row>
    <row r="391">
      <c r="A391" s="12" t="n"/>
      <c r="B391" s="12" t="n"/>
      <c r="C391" s="14" t="n"/>
      <c r="D391" s="14" t="n"/>
      <c r="E391" s="14" t="n"/>
      <c r="F391" s="16">
        <f>IF(A391="","",SUMIF(Readers!$A$2:$A$401,A391,Readers!$D$2:$D$401))</f>
        <v/>
      </c>
      <c r="G391" s="9">
        <f>IF(OR(A391="",D391=""),"",IF(E391="",D391*N(F391),MIN(D391*N(F391),E391)))</f>
        <v/>
      </c>
      <c r="H391" s="9">
        <f>IF(A391="","",N(C391)+N(G391))</f>
        <v/>
      </c>
      <c r="I391" s="9">
        <f>IF(A391="","",SUMIF($A$2:$A$1001,A391,$G$2:$G$1001))</f>
        <v/>
      </c>
    </row>
    <row r="392">
      <c r="A392" s="12" t="n"/>
      <c r="B392" s="12" t="n"/>
      <c r="C392" s="14" t="n"/>
      <c r="D392" s="14" t="n"/>
      <c r="E392" s="14" t="n"/>
      <c r="F392" s="16">
        <f>IF(A392="","",SUMIF(Readers!$A$2:$A$401,A392,Readers!$D$2:$D$401))</f>
        <v/>
      </c>
      <c r="G392" s="9">
        <f>IF(OR(A392="",D392=""),"",IF(E392="",D392*N(F392),MIN(D392*N(F392),E392)))</f>
        <v/>
      </c>
      <c r="H392" s="9">
        <f>IF(A392="","",N(C392)+N(G392))</f>
        <v/>
      </c>
      <c r="I392" s="9">
        <f>IF(A392="","",SUMIF($A$2:$A$1001,A392,$G$2:$G$1001))</f>
        <v/>
      </c>
    </row>
    <row r="393">
      <c r="A393" s="12" t="n"/>
      <c r="B393" s="12" t="n"/>
      <c r="C393" s="14" t="n"/>
      <c r="D393" s="14" t="n"/>
      <c r="E393" s="14" t="n"/>
      <c r="F393" s="16">
        <f>IF(A393="","",SUMIF(Readers!$A$2:$A$401,A393,Readers!$D$2:$D$401))</f>
        <v/>
      </c>
      <c r="G393" s="9">
        <f>IF(OR(A393="",D393=""),"",IF(E393="",D393*N(F393),MIN(D393*N(F393),E393)))</f>
        <v/>
      </c>
      <c r="H393" s="9">
        <f>IF(A393="","",N(C393)+N(G393))</f>
        <v/>
      </c>
      <c r="I393" s="9">
        <f>IF(A393="","",SUMIF($A$2:$A$1001,A393,$G$2:$G$1001))</f>
        <v/>
      </c>
    </row>
    <row r="394">
      <c r="A394" s="12" t="n"/>
      <c r="B394" s="12" t="n"/>
      <c r="C394" s="14" t="n"/>
      <c r="D394" s="14" t="n"/>
      <c r="E394" s="14" t="n"/>
      <c r="F394" s="16">
        <f>IF(A394="","",SUMIF(Readers!$A$2:$A$401,A394,Readers!$D$2:$D$401))</f>
        <v/>
      </c>
      <c r="G394" s="9">
        <f>IF(OR(A394="",D394=""),"",IF(E394="",D394*N(F394),MIN(D394*N(F394),E394)))</f>
        <v/>
      </c>
      <c r="H394" s="9">
        <f>IF(A394="","",N(C394)+N(G394))</f>
        <v/>
      </c>
      <c r="I394" s="9">
        <f>IF(A394="","",SUMIF($A$2:$A$1001,A394,$G$2:$G$1001))</f>
        <v/>
      </c>
    </row>
    <row r="395">
      <c r="A395" s="12" t="n"/>
      <c r="B395" s="12" t="n"/>
      <c r="C395" s="14" t="n"/>
      <c r="D395" s="14" t="n"/>
      <c r="E395" s="14" t="n"/>
      <c r="F395" s="16">
        <f>IF(A395="","",SUMIF(Readers!$A$2:$A$401,A395,Readers!$D$2:$D$401))</f>
        <v/>
      </c>
      <c r="G395" s="9">
        <f>IF(OR(A395="",D395=""),"",IF(E395="",D395*N(F395),MIN(D395*N(F395),E395)))</f>
        <v/>
      </c>
      <c r="H395" s="9">
        <f>IF(A395="","",N(C395)+N(G395))</f>
        <v/>
      </c>
      <c r="I395" s="9">
        <f>IF(A395="","",SUMIF($A$2:$A$1001,A395,$G$2:$G$1001))</f>
        <v/>
      </c>
    </row>
    <row r="396">
      <c r="A396" s="12" t="n"/>
      <c r="B396" s="12" t="n"/>
      <c r="C396" s="14" t="n"/>
      <c r="D396" s="14" t="n"/>
      <c r="E396" s="14" t="n"/>
      <c r="F396" s="16">
        <f>IF(A396="","",SUMIF(Readers!$A$2:$A$401,A396,Readers!$D$2:$D$401))</f>
        <v/>
      </c>
      <c r="G396" s="9">
        <f>IF(OR(A396="",D396=""),"",IF(E396="",D396*N(F396),MIN(D396*N(F396),E396)))</f>
        <v/>
      </c>
      <c r="H396" s="9">
        <f>IF(A396="","",N(C396)+N(G396))</f>
        <v/>
      </c>
      <c r="I396" s="9">
        <f>IF(A396="","",SUMIF($A$2:$A$1001,A396,$G$2:$G$1001))</f>
        <v/>
      </c>
    </row>
    <row r="397">
      <c r="A397" s="12" t="n"/>
      <c r="B397" s="12" t="n"/>
      <c r="C397" s="14" t="n"/>
      <c r="D397" s="14" t="n"/>
      <c r="E397" s="14" t="n"/>
      <c r="F397" s="16">
        <f>IF(A397="","",SUMIF(Readers!$A$2:$A$401,A397,Readers!$D$2:$D$401))</f>
        <v/>
      </c>
      <c r="G397" s="9">
        <f>IF(OR(A397="",D397=""),"",IF(E397="",D397*N(F397),MIN(D397*N(F397),E397)))</f>
        <v/>
      </c>
      <c r="H397" s="9">
        <f>IF(A397="","",N(C397)+N(G397))</f>
        <v/>
      </c>
      <c r="I397" s="9">
        <f>IF(A397="","",SUMIF($A$2:$A$1001,A397,$G$2:$G$1001))</f>
        <v/>
      </c>
    </row>
    <row r="398">
      <c r="A398" s="12" t="n"/>
      <c r="B398" s="12" t="n"/>
      <c r="C398" s="14" t="n"/>
      <c r="D398" s="14" t="n"/>
      <c r="E398" s="14" t="n"/>
      <c r="F398" s="16">
        <f>IF(A398="","",SUMIF(Readers!$A$2:$A$401,A398,Readers!$D$2:$D$401))</f>
        <v/>
      </c>
      <c r="G398" s="9">
        <f>IF(OR(A398="",D398=""),"",IF(E398="",D398*N(F398),MIN(D398*N(F398),E398)))</f>
        <v/>
      </c>
      <c r="H398" s="9">
        <f>IF(A398="","",N(C398)+N(G398))</f>
        <v/>
      </c>
      <c r="I398" s="9">
        <f>IF(A398="","",SUMIF($A$2:$A$1001,A398,$G$2:$G$1001))</f>
        <v/>
      </c>
    </row>
    <row r="399">
      <c r="A399" s="12" t="n"/>
      <c r="B399" s="12" t="n"/>
      <c r="C399" s="14" t="n"/>
      <c r="D399" s="14" t="n"/>
      <c r="E399" s="14" t="n"/>
      <c r="F399" s="16">
        <f>IF(A399="","",SUMIF(Readers!$A$2:$A$401,A399,Readers!$D$2:$D$401))</f>
        <v/>
      </c>
      <c r="G399" s="9">
        <f>IF(OR(A399="",D399=""),"",IF(E399="",D399*N(F399),MIN(D399*N(F399),E399)))</f>
        <v/>
      </c>
      <c r="H399" s="9">
        <f>IF(A399="","",N(C399)+N(G399))</f>
        <v/>
      </c>
      <c r="I399" s="9">
        <f>IF(A399="","",SUMIF($A$2:$A$1001,A399,$G$2:$G$1001))</f>
        <v/>
      </c>
    </row>
    <row r="400">
      <c r="A400" s="12" t="n"/>
      <c r="B400" s="12" t="n"/>
      <c r="C400" s="14" t="n"/>
      <c r="D400" s="14" t="n"/>
      <c r="E400" s="14" t="n"/>
      <c r="F400" s="16">
        <f>IF(A400="","",SUMIF(Readers!$A$2:$A$401,A400,Readers!$D$2:$D$401))</f>
        <v/>
      </c>
      <c r="G400" s="9">
        <f>IF(OR(A400="",D400=""),"",IF(E400="",D400*N(F400),MIN(D400*N(F400),E400)))</f>
        <v/>
      </c>
      <c r="H400" s="9">
        <f>IF(A400="","",N(C400)+N(G400))</f>
        <v/>
      </c>
      <c r="I400" s="9">
        <f>IF(A400="","",SUMIF($A$2:$A$1001,A400,$G$2:$G$1001))</f>
        <v/>
      </c>
    </row>
    <row r="401">
      <c r="A401" s="12" t="n"/>
      <c r="B401" s="12" t="n"/>
      <c r="C401" s="14" t="n"/>
      <c r="D401" s="14" t="n"/>
      <c r="E401" s="14" t="n"/>
      <c r="F401" s="16">
        <f>IF(A401="","",SUMIF(Readers!$A$2:$A$401,A401,Readers!$D$2:$D$401))</f>
        <v/>
      </c>
      <c r="G401" s="9">
        <f>IF(OR(A401="",D401=""),"",IF(E401="",D401*N(F401),MIN(D401*N(F401),E401)))</f>
        <v/>
      </c>
      <c r="H401" s="9">
        <f>IF(A401="","",N(C401)+N(G401))</f>
        <v/>
      </c>
      <c r="I401" s="9">
        <f>IF(A401="","",SUMIF($A$2:$A$1001,A401,$G$2:$G$1001))</f>
        <v/>
      </c>
    </row>
    <row r="402">
      <c r="A402" s="12" t="n"/>
      <c r="B402" s="12" t="n"/>
      <c r="C402" s="14" t="n"/>
      <c r="D402" s="14" t="n"/>
      <c r="E402" s="14" t="n"/>
      <c r="F402" s="16">
        <f>IF(A402="","",SUMIF(Readers!$A$2:$A$401,A402,Readers!$D$2:$D$401))</f>
        <v/>
      </c>
      <c r="G402" s="9">
        <f>IF(OR(A402="",D402=""),"",IF(E402="",D402*N(F402),MIN(D402*N(F402),E402)))</f>
        <v/>
      </c>
      <c r="H402" s="9">
        <f>IF(A402="","",N(C402)+N(G402))</f>
        <v/>
      </c>
      <c r="I402" s="9">
        <f>IF(A402="","",SUMIF($A$2:$A$1001,A402,$G$2:$G$1001))</f>
        <v/>
      </c>
    </row>
    <row r="403">
      <c r="A403" s="12" t="n"/>
      <c r="B403" s="12" t="n"/>
      <c r="C403" s="14" t="n"/>
      <c r="D403" s="14" t="n"/>
      <c r="E403" s="14" t="n"/>
      <c r="F403" s="16">
        <f>IF(A403="","",SUMIF(Readers!$A$2:$A$401,A403,Readers!$D$2:$D$401))</f>
        <v/>
      </c>
      <c r="G403" s="9">
        <f>IF(OR(A403="",D403=""),"",IF(E403="",D403*N(F403),MIN(D403*N(F403),E403)))</f>
        <v/>
      </c>
      <c r="H403" s="9">
        <f>IF(A403="","",N(C403)+N(G403))</f>
        <v/>
      </c>
      <c r="I403" s="9">
        <f>IF(A403="","",SUMIF($A$2:$A$1001,A403,$G$2:$G$1001))</f>
        <v/>
      </c>
    </row>
    <row r="404">
      <c r="A404" s="12" t="n"/>
      <c r="B404" s="12" t="n"/>
      <c r="C404" s="14" t="n"/>
      <c r="D404" s="14" t="n"/>
      <c r="E404" s="14" t="n"/>
      <c r="F404" s="16">
        <f>IF(A404="","",SUMIF(Readers!$A$2:$A$401,A404,Readers!$D$2:$D$401))</f>
        <v/>
      </c>
      <c r="G404" s="9">
        <f>IF(OR(A404="",D404=""),"",IF(E404="",D404*N(F404),MIN(D404*N(F404),E404)))</f>
        <v/>
      </c>
      <c r="H404" s="9">
        <f>IF(A404="","",N(C404)+N(G404))</f>
        <v/>
      </c>
      <c r="I404" s="9">
        <f>IF(A404="","",SUMIF($A$2:$A$1001,A404,$G$2:$G$1001))</f>
        <v/>
      </c>
    </row>
    <row r="405">
      <c r="A405" s="12" t="n"/>
      <c r="B405" s="12" t="n"/>
      <c r="C405" s="14" t="n"/>
      <c r="D405" s="14" t="n"/>
      <c r="E405" s="14" t="n"/>
      <c r="F405" s="16">
        <f>IF(A405="","",SUMIF(Readers!$A$2:$A$401,A405,Readers!$D$2:$D$401))</f>
        <v/>
      </c>
      <c r="G405" s="9">
        <f>IF(OR(A405="",D405=""),"",IF(E405="",D405*N(F405),MIN(D405*N(F405),E405)))</f>
        <v/>
      </c>
      <c r="H405" s="9">
        <f>IF(A405="","",N(C405)+N(G405))</f>
        <v/>
      </c>
      <c r="I405" s="9">
        <f>IF(A405="","",SUMIF($A$2:$A$1001,A405,$G$2:$G$1001))</f>
        <v/>
      </c>
    </row>
    <row r="406">
      <c r="A406" s="12" t="n"/>
      <c r="B406" s="12" t="n"/>
      <c r="C406" s="14" t="n"/>
      <c r="D406" s="14" t="n"/>
      <c r="E406" s="14" t="n"/>
      <c r="F406" s="16">
        <f>IF(A406="","",SUMIF(Readers!$A$2:$A$401,A406,Readers!$D$2:$D$401))</f>
        <v/>
      </c>
      <c r="G406" s="9">
        <f>IF(OR(A406="",D406=""),"",IF(E406="",D406*N(F406),MIN(D406*N(F406),E406)))</f>
        <v/>
      </c>
      <c r="H406" s="9">
        <f>IF(A406="","",N(C406)+N(G406))</f>
        <v/>
      </c>
      <c r="I406" s="9">
        <f>IF(A406="","",SUMIF($A$2:$A$1001,A406,$G$2:$G$1001))</f>
        <v/>
      </c>
    </row>
    <row r="407">
      <c r="A407" s="12" t="n"/>
      <c r="B407" s="12" t="n"/>
      <c r="C407" s="14" t="n"/>
      <c r="D407" s="14" t="n"/>
      <c r="E407" s="14" t="n"/>
      <c r="F407" s="16">
        <f>IF(A407="","",SUMIF(Readers!$A$2:$A$401,A407,Readers!$D$2:$D$401))</f>
        <v/>
      </c>
      <c r="G407" s="9">
        <f>IF(OR(A407="",D407=""),"",IF(E407="",D407*N(F407),MIN(D407*N(F407),E407)))</f>
        <v/>
      </c>
      <c r="H407" s="9">
        <f>IF(A407="","",N(C407)+N(G407))</f>
        <v/>
      </c>
      <c r="I407" s="9">
        <f>IF(A407="","",SUMIF($A$2:$A$1001,A407,$G$2:$G$1001))</f>
        <v/>
      </c>
    </row>
    <row r="408">
      <c r="A408" s="12" t="n"/>
      <c r="B408" s="12" t="n"/>
      <c r="C408" s="14" t="n"/>
      <c r="D408" s="14" t="n"/>
      <c r="E408" s="14" t="n"/>
      <c r="F408" s="16">
        <f>IF(A408="","",SUMIF(Readers!$A$2:$A$401,A408,Readers!$D$2:$D$401))</f>
        <v/>
      </c>
      <c r="G408" s="9">
        <f>IF(OR(A408="",D408=""),"",IF(E408="",D408*N(F408),MIN(D408*N(F408),E408)))</f>
        <v/>
      </c>
      <c r="H408" s="9">
        <f>IF(A408="","",N(C408)+N(G408))</f>
        <v/>
      </c>
      <c r="I408" s="9">
        <f>IF(A408="","",SUMIF($A$2:$A$1001,A408,$G$2:$G$1001))</f>
        <v/>
      </c>
    </row>
    <row r="409">
      <c r="A409" s="12" t="n"/>
      <c r="B409" s="12" t="n"/>
      <c r="C409" s="14" t="n"/>
      <c r="D409" s="14" t="n"/>
      <c r="E409" s="14" t="n"/>
      <c r="F409" s="16">
        <f>IF(A409="","",SUMIF(Readers!$A$2:$A$401,A409,Readers!$D$2:$D$401))</f>
        <v/>
      </c>
      <c r="G409" s="9">
        <f>IF(OR(A409="",D409=""),"",IF(E409="",D409*N(F409),MIN(D409*N(F409),E409)))</f>
        <v/>
      </c>
      <c r="H409" s="9">
        <f>IF(A409="","",N(C409)+N(G409))</f>
        <v/>
      </c>
      <c r="I409" s="9">
        <f>IF(A409="","",SUMIF($A$2:$A$1001,A409,$G$2:$G$1001))</f>
        <v/>
      </c>
    </row>
    <row r="410">
      <c r="A410" s="12" t="n"/>
      <c r="B410" s="12" t="n"/>
      <c r="C410" s="14" t="n"/>
      <c r="D410" s="14" t="n"/>
      <c r="E410" s="14" t="n"/>
      <c r="F410" s="16">
        <f>IF(A410="","",SUMIF(Readers!$A$2:$A$401,A410,Readers!$D$2:$D$401))</f>
        <v/>
      </c>
      <c r="G410" s="9">
        <f>IF(OR(A410="",D410=""),"",IF(E410="",D410*N(F410),MIN(D410*N(F410),E410)))</f>
        <v/>
      </c>
      <c r="H410" s="9">
        <f>IF(A410="","",N(C410)+N(G410))</f>
        <v/>
      </c>
      <c r="I410" s="9">
        <f>IF(A410="","",SUMIF($A$2:$A$1001,A410,$G$2:$G$1001))</f>
        <v/>
      </c>
    </row>
    <row r="411">
      <c r="A411" s="12" t="n"/>
      <c r="B411" s="12" t="n"/>
      <c r="C411" s="14" t="n"/>
      <c r="D411" s="14" t="n"/>
      <c r="E411" s="14" t="n"/>
      <c r="F411" s="16">
        <f>IF(A411="","",SUMIF(Readers!$A$2:$A$401,A411,Readers!$D$2:$D$401))</f>
        <v/>
      </c>
      <c r="G411" s="9">
        <f>IF(OR(A411="",D411=""),"",IF(E411="",D411*N(F411),MIN(D411*N(F411),E411)))</f>
        <v/>
      </c>
      <c r="H411" s="9">
        <f>IF(A411="","",N(C411)+N(G411))</f>
        <v/>
      </c>
      <c r="I411" s="9">
        <f>IF(A411="","",SUMIF($A$2:$A$1001,A411,$G$2:$G$1001))</f>
        <v/>
      </c>
    </row>
    <row r="412">
      <c r="A412" s="12" t="n"/>
      <c r="B412" s="12" t="n"/>
      <c r="C412" s="14" t="n"/>
      <c r="D412" s="14" t="n"/>
      <c r="E412" s="14" t="n"/>
      <c r="F412" s="16">
        <f>IF(A412="","",SUMIF(Readers!$A$2:$A$401,A412,Readers!$D$2:$D$401))</f>
        <v/>
      </c>
      <c r="G412" s="9">
        <f>IF(OR(A412="",D412=""),"",IF(E412="",D412*N(F412),MIN(D412*N(F412),E412)))</f>
        <v/>
      </c>
      <c r="H412" s="9">
        <f>IF(A412="","",N(C412)+N(G412))</f>
        <v/>
      </c>
      <c r="I412" s="9">
        <f>IF(A412="","",SUMIF($A$2:$A$1001,A412,$G$2:$G$1001))</f>
        <v/>
      </c>
    </row>
    <row r="413">
      <c r="A413" s="12" t="n"/>
      <c r="B413" s="12" t="n"/>
      <c r="C413" s="14" t="n"/>
      <c r="D413" s="14" t="n"/>
      <c r="E413" s="14" t="n"/>
      <c r="F413" s="16">
        <f>IF(A413="","",SUMIF(Readers!$A$2:$A$401,A413,Readers!$D$2:$D$401))</f>
        <v/>
      </c>
      <c r="G413" s="9">
        <f>IF(OR(A413="",D413=""),"",IF(E413="",D413*N(F413),MIN(D413*N(F413),E413)))</f>
        <v/>
      </c>
      <c r="H413" s="9">
        <f>IF(A413="","",N(C413)+N(G413))</f>
        <v/>
      </c>
      <c r="I413" s="9">
        <f>IF(A413="","",SUMIF($A$2:$A$1001,A413,$G$2:$G$1001))</f>
        <v/>
      </c>
    </row>
    <row r="414">
      <c r="A414" s="12" t="n"/>
      <c r="B414" s="12" t="n"/>
      <c r="C414" s="14" t="n"/>
      <c r="D414" s="14" t="n"/>
      <c r="E414" s="14" t="n"/>
      <c r="F414" s="16">
        <f>IF(A414="","",SUMIF(Readers!$A$2:$A$401,A414,Readers!$D$2:$D$401))</f>
        <v/>
      </c>
      <c r="G414" s="9">
        <f>IF(OR(A414="",D414=""),"",IF(E414="",D414*N(F414),MIN(D414*N(F414),E414)))</f>
        <v/>
      </c>
      <c r="H414" s="9">
        <f>IF(A414="","",N(C414)+N(G414))</f>
        <v/>
      </c>
      <c r="I414" s="9">
        <f>IF(A414="","",SUMIF($A$2:$A$1001,A414,$G$2:$G$1001))</f>
        <v/>
      </c>
    </row>
    <row r="415">
      <c r="A415" s="12" t="n"/>
      <c r="B415" s="12" t="n"/>
      <c r="C415" s="14" t="n"/>
      <c r="D415" s="14" t="n"/>
      <c r="E415" s="14" t="n"/>
      <c r="F415" s="16">
        <f>IF(A415="","",SUMIF(Readers!$A$2:$A$401,A415,Readers!$D$2:$D$401))</f>
        <v/>
      </c>
      <c r="G415" s="9">
        <f>IF(OR(A415="",D415=""),"",IF(E415="",D415*N(F415),MIN(D415*N(F415),E415)))</f>
        <v/>
      </c>
      <c r="H415" s="9">
        <f>IF(A415="","",N(C415)+N(G415))</f>
        <v/>
      </c>
      <c r="I415" s="9">
        <f>IF(A415="","",SUMIF($A$2:$A$1001,A415,$G$2:$G$1001))</f>
        <v/>
      </c>
    </row>
    <row r="416">
      <c r="A416" s="12" t="n"/>
      <c r="B416" s="12" t="n"/>
      <c r="C416" s="14" t="n"/>
      <c r="D416" s="14" t="n"/>
      <c r="E416" s="14" t="n"/>
      <c r="F416" s="16">
        <f>IF(A416="","",SUMIF(Readers!$A$2:$A$401,A416,Readers!$D$2:$D$401))</f>
        <v/>
      </c>
      <c r="G416" s="9">
        <f>IF(OR(A416="",D416=""),"",IF(E416="",D416*N(F416),MIN(D416*N(F416),E416)))</f>
        <v/>
      </c>
      <c r="H416" s="9">
        <f>IF(A416="","",N(C416)+N(G416))</f>
        <v/>
      </c>
      <c r="I416" s="9">
        <f>IF(A416="","",SUMIF($A$2:$A$1001,A416,$G$2:$G$1001))</f>
        <v/>
      </c>
    </row>
    <row r="417">
      <c r="A417" s="12" t="n"/>
      <c r="B417" s="12" t="n"/>
      <c r="C417" s="14" t="n"/>
      <c r="D417" s="14" t="n"/>
      <c r="E417" s="14" t="n"/>
      <c r="F417" s="16">
        <f>IF(A417="","",SUMIF(Readers!$A$2:$A$401,A417,Readers!$D$2:$D$401))</f>
        <v/>
      </c>
      <c r="G417" s="9">
        <f>IF(OR(A417="",D417=""),"",IF(E417="",D417*N(F417),MIN(D417*N(F417),E417)))</f>
        <v/>
      </c>
      <c r="H417" s="9">
        <f>IF(A417="","",N(C417)+N(G417))</f>
        <v/>
      </c>
      <c r="I417" s="9">
        <f>IF(A417="","",SUMIF($A$2:$A$1001,A417,$G$2:$G$1001))</f>
        <v/>
      </c>
    </row>
    <row r="418">
      <c r="A418" s="12" t="n"/>
      <c r="B418" s="12" t="n"/>
      <c r="C418" s="14" t="n"/>
      <c r="D418" s="14" t="n"/>
      <c r="E418" s="14" t="n"/>
      <c r="F418" s="16">
        <f>IF(A418="","",SUMIF(Readers!$A$2:$A$401,A418,Readers!$D$2:$D$401))</f>
        <v/>
      </c>
      <c r="G418" s="9">
        <f>IF(OR(A418="",D418=""),"",IF(E418="",D418*N(F418),MIN(D418*N(F418),E418)))</f>
        <v/>
      </c>
      <c r="H418" s="9">
        <f>IF(A418="","",N(C418)+N(G418))</f>
        <v/>
      </c>
      <c r="I418" s="9">
        <f>IF(A418="","",SUMIF($A$2:$A$1001,A418,$G$2:$G$1001))</f>
        <v/>
      </c>
    </row>
    <row r="419">
      <c r="A419" s="12" t="n"/>
      <c r="B419" s="12" t="n"/>
      <c r="C419" s="14" t="n"/>
      <c r="D419" s="14" t="n"/>
      <c r="E419" s="14" t="n"/>
      <c r="F419" s="16">
        <f>IF(A419="","",SUMIF(Readers!$A$2:$A$401,A419,Readers!$D$2:$D$401))</f>
        <v/>
      </c>
      <c r="G419" s="9">
        <f>IF(OR(A419="",D419=""),"",IF(E419="",D419*N(F419),MIN(D419*N(F419),E419)))</f>
        <v/>
      </c>
      <c r="H419" s="9">
        <f>IF(A419="","",N(C419)+N(G419))</f>
        <v/>
      </c>
      <c r="I419" s="9">
        <f>IF(A419="","",SUMIF($A$2:$A$1001,A419,$G$2:$G$1001))</f>
        <v/>
      </c>
    </row>
    <row r="420">
      <c r="A420" s="12" t="n"/>
      <c r="B420" s="12" t="n"/>
      <c r="C420" s="14" t="n"/>
      <c r="D420" s="14" t="n"/>
      <c r="E420" s="14" t="n"/>
      <c r="F420" s="16">
        <f>IF(A420="","",SUMIF(Readers!$A$2:$A$401,A420,Readers!$D$2:$D$401))</f>
        <v/>
      </c>
      <c r="G420" s="9">
        <f>IF(OR(A420="",D420=""),"",IF(E420="",D420*N(F420),MIN(D420*N(F420),E420)))</f>
        <v/>
      </c>
      <c r="H420" s="9">
        <f>IF(A420="","",N(C420)+N(G420))</f>
        <v/>
      </c>
      <c r="I420" s="9">
        <f>IF(A420="","",SUMIF($A$2:$A$1001,A420,$G$2:$G$1001))</f>
        <v/>
      </c>
    </row>
    <row r="421">
      <c r="A421" s="12" t="n"/>
      <c r="B421" s="12" t="n"/>
      <c r="C421" s="14" t="n"/>
      <c r="D421" s="14" t="n"/>
      <c r="E421" s="14" t="n"/>
      <c r="F421" s="16">
        <f>IF(A421="","",SUMIF(Readers!$A$2:$A$401,A421,Readers!$D$2:$D$401))</f>
        <v/>
      </c>
      <c r="G421" s="9">
        <f>IF(OR(A421="",D421=""),"",IF(E421="",D421*N(F421),MIN(D421*N(F421),E421)))</f>
        <v/>
      </c>
      <c r="H421" s="9">
        <f>IF(A421="","",N(C421)+N(G421))</f>
        <v/>
      </c>
      <c r="I421" s="9">
        <f>IF(A421="","",SUMIF($A$2:$A$1001,A421,$G$2:$G$1001))</f>
        <v/>
      </c>
    </row>
    <row r="422">
      <c r="A422" s="12" t="n"/>
      <c r="B422" s="12" t="n"/>
      <c r="C422" s="14" t="n"/>
      <c r="D422" s="14" t="n"/>
      <c r="E422" s="14" t="n"/>
      <c r="F422" s="16">
        <f>IF(A422="","",SUMIF(Readers!$A$2:$A$401,A422,Readers!$D$2:$D$401))</f>
        <v/>
      </c>
      <c r="G422" s="9">
        <f>IF(OR(A422="",D422=""),"",IF(E422="",D422*N(F422),MIN(D422*N(F422),E422)))</f>
        <v/>
      </c>
      <c r="H422" s="9">
        <f>IF(A422="","",N(C422)+N(G422))</f>
        <v/>
      </c>
      <c r="I422" s="9">
        <f>IF(A422="","",SUMIF($A$2:$A$1001,A422,$G$2:$G$1001))</f>
        <v/>
      </c>
    </row>
    <row r="423">
      <c r="A423" s="12" t="n"/>
      <c r="B423" s="12" t="n"/>
      <c r="C423" s="14" t="n"/>
      <c r="D423" s="14" t="n"/>
      <c r="E423" s="14" t="n"/>
      <c r="F423" s="16">
        <f>IF(A423="","",SUMIF(Readers!$A$2:$A$401,A423,Readers!$D$2:$D$401))</f>
        <v/>
      </c>
      <c r="G423" s="9">
        <f>IF(OR(A423="",D423=""),"",IF(E423="",D423*N(F423),MIN(D423*N(F423),E423)))</f>
        <v/>
      </c>
      <c r="H423" s="9">
        <f>IF(A423="","",N(C423)+N(G423))</f>
        <v/>
      </c>
      <c r="I423" s="9">
        <f>IF(A423="","",SUMIF($A$2:$A$1001,A423,$G$2:$G$1001))</f>
        <v/>
      </c>
    </row>
    <row r="424">
      <c r="A424" s="12" t="n"/>
      <c r="B424" s="12" t="n"/>
      <c r="C424" s="14" t="n"/>
      <c r="D424" s="14" t="n"/>
      <c r="E424" s="14" t="n"/>
      <c r="F424" s="16">
        <f>IF(A424="","",SUMIF(Readers!$A$2:$A$401,A424,Readers!$D$2:$D$401))</f>
        <v/>
      </c>
      <c r="G424" s="9">
        <f>IF(OR(A424="",D424=""),"",IF(E424="",D424*N(F424),MIN(D424*N(F424),E424)))</f>
        <v/>
      </c>
      <c r="H424" s="9">
        <f>IF(A424="","",N(C424)+N(G424))</f>
        <v/>
      </c>
      <c r="I424" s="9">
        <f>IF(A424="","",SUMIF($A$2:$A$1001,A424,$G$2:$G$1001))</f>
        <v/>
      </c>
    </row>
    <row r="425">
      <c r="A425" s="12" t="n"/>
      <c r="B425" s="12" t="n"/>
      <c r="C425" s="14" t="n"/>
      <c r="D425" s="14" t="n"/>
      <c r="E425" s="14" t="n"/>
      <c r="F425" s="16">
        <f>IF(A425="","",SUMIF(Readers!$A$2:$A$401,A425,Readers!$D$2:$D$401))</f>
        <v/>
      </c>
      <c r="G425" s="9">
        <f>IF(OR(A425="",D425=""),"",IF(E425="",D425*N(F425),MIN(D425*N(F425),E425)))</f>
        <v/>
      </c>
      <c r="H425" s="9">
        <f>IF(A425="","",N(C425)+N(G425))</f>
        <v/>
      </c>
      <c r="I425" s="9">
        <f>IF(A425="","",SUMIF($A$2:$A$1001,A425,$G$2:$G$1001))</f>
        <v/>
      </c>
    </row>
    <row r="426">
      <c r="A426" s="12" t="n"/>
      <c r="B426" s="12" t="n"/>
      <c r="C426" s="14" t="n"/>
      <c r="D426" s="14" t="n"/>
      <c r="E426" s="14" t="n"/>
      <c r="F426" s="16">
        <f>IF(A426="","",SUMIF(Readers!$A$2:$A$401,A426,Readers!$D$2:$D$401))</f>
        <v/>
      </c>
      <c r="G426" s="9">
        <f>IF(OR(A426="",D426=""),"",IF(E426="",D426*N(F426),MIN(D426*N(F426),E426)))</f>
        <v/>
      </c>
      <c r="H426" s="9">
        <f>IF(A426="","",N(C426)+N(G426))</f>
        <v/>
      </c>
      <c r="I426" s="9">
        <f>IF(A426="","",SUMIF($A$2:$A$1001,A426,$G$2:$G$1001))</f>
        <v/>
      </c>
    </row>
    <row r="427">
      <c r="A427" s="12" t="n"/>
      <c r="B427" s="12" t="n"/>
      <c r="C427" s="14" t="n"/>
      <c r="D427" s="14" t="n"/>
      <c r="E427" s="14" t="n"/>
      <c r="F427" s="16">
        <f>IF(A427="","",SUMIF(Readers!$A$2:$A$401,A427,Readers!$D$2:$D$401))</f>
        <v/>
      </c>
      <c r="G427" s="9">
        <f>IF(OR(A427="",D427=""),"",IF(E427="",D427*N(F427),MIN(D427*N(F427),E427)))</f>
        <v/>
      </c>
      <c r="H427" s="9">
        <f>IF(A427="","",N(C427)+N(G427))</f>
        <v/>
      </c>
      <c r="I427" s="9">
        <f>IF(A427="","",SUMIF($A$2:$A$1001,A427,$G$2:$G$1001))</f>
        <v/>
      </c>
    </row>
    <row r="428">
      <c r="A428" s="12" t="n"/>
      <c r="B428" s="12" t="n"/>
      <c r="C428" s="14" t="n"/>
      <c r="D428" s="14" t="n"/>
      <c r="E428" s="14" t="n"/>
      <c r="F428" s="16">
        <f>IF(A428="","",SUMIF(Readers!$A$2:$A$401,A428,Readers!$D$2:$D$401))</f>
        <v/>
      </c>
      <c r="G428" s="9">
        <f>IF(OR(A428="",D428=""),"",IF(E428="",D428*N(F428),MIN(D428*N(F428),E428)))</f>
        <v/>
      </c>
      <c r="H428" s="9">
        <f>IF(A428="","",N(C428)+N(G428))</f>
        <v/>
      </c>
      <c r="I428" s="9">
        <f>IF(A428="","",SUMIF($A$2:$A$1001,A428,$G$2:$G$1001))</f>
        <v/>
      </c>
    </row>
    <row r="429">
      <c r="A429" s="12" t="n"/>
      <c r="B429" s="12" t="n"/>
      <c r="C429" s="14" t="n"/>
      <c r="D429" s="14" t="n"/>
      <c r="E429" s="14" t="n"/>
      <c r="F429" s="16">
        <f>IF(A429="","",SUMIF(Readers!$A$2:$A$401,A429,Readers!$D$2:$D$401))</f>
        <v/>
      </c>
      <c r="G429" s="9">
        <f>IF(OR(A429="",D429=""),"",IF(E429="",D429*N(F429),MIN(D429*N(F429),E429)))</f>
        <v/>
      </c>
      <c r="H429" s="9">
        <f>IF(A429="","",N(C429)+N(G429))</f>
        <v/>
      </c>
      <c r="I429" s="9">
        <f>IF(A429="","",SUMIF($A$2:$A$1001,A429,$G$2:$G$1001))</f>
        <v/>
      </c>
    </row>
    <row r="430">
      <c r="A430" s="12" t="n"/>
      <c r="B430" s="12" t="n"/>
      <c r="C430" s="14" t="n"/>
      <c r="D430" s="14" t="n"/>
      <c r="E430" s="14" t="n"/>
      <c r="F430" s="16">
        <f>IF(A430="","",SUMIF(Readers!$A$2:$A$401,A430,Readers!$D$2:$D$401))</f>
        <v/>
      </c>
      <c r="G430" s="9">
        <f>IF(OR(A430="",D430=""),"",IF(E430="",D430*N(F430),MIN(D430*N(F430),E430)))</f>
        <v/>
      </c>
      <c r="H430" s="9">
        <f>IF(A430="","",N(C430)+N(G430))</f>
        <v/>
      </c>
      <c r="I430" s="9">
        <f>IF(A430="","",SUMIF($A$2:$A$1001,A430,$G$2:$G$1001))</f>
        <v/>
      </c>
    </row>
    <row r="431">
      <c r="A431" s="12" t="n"/>
      <c r="B431" s="12" t="n"/>
      <c r="C431" s="14" t="n"/>
      <c r="D431" s="14" t="n"/>
      <c r="E431" s="14" t="n"/>
      <c r="F431" s="16">
        <f>IF(A431="","",SUMIF(Readers!$A$2:$A$401,A431,Readers!$D$2:$D$401))</f>
        <v/>
      </c>
      <c r="G431" s="9">
        <f>IF(OR(A431="",D431=""),"",IF(E431="",D431*N(F431),MIN(D431*N(F431),E431)))</f>
        <v/>
      </c>
      <c r="H431" s="9">
        <f>IF(A431="","",N(C431)+N(G431))</f>
        <v/>
      </c>
      <c r="I431" s="9">
        <f>IF(A431="","",SUMIF($A$2:$A$1001,A431,$G$2:$G$1001))</f>
        <v/>
      </c>
    </row>
    <row r="432">
      <c r="A432" s="12" t="n"/>
      <c r="B432" s="12" t="n"/>
      <c r="C432" s="14" t="n"/>
      <c r="D432" s="14" t="n"/>
      <c r="E432" s="14" t="n"/>
      <c r="F432" s="16">
        <f>IF(A432="","",SUMIF(Readers!$A$2:$A$401,A432,Readers!$D$2:$D$401))</f>
        <v/>
      </c>
      <c r="G432" s="9">
        <f>IF(OR(A432="",D432=""),"",IF(E432="",D432*N(F432),MIN(D432*N(F432),E432)))</f>
        <v/>
      </c>
      <c r="H432" s="9">
        <f>IF(A432="","",N(C432)+N(G432))</f>
        <v/>
      </c>
      <c r="I432" s="9">
        <f>IF(A432="","",SUMIF($A$2:$A$1001,A432,$G$2:$G$1001))</f>
        <v/>
      </c>
    </row>
    <row r="433">
      <c r="A433" s="12" t="n"/>
      <c r="B433" s="12" t="n"/>
      <c r="C433" s="14" t="n"/>
      <c r="D433" s="14" t="n"/>
      <c r="E433" s="14" t="n"/>
      <c r="F433" s="16">
        <f>IF(A433="","",SUMIF(Readers!$A$2:$A$401,A433,Readers!$D$2:$D$401))</f>
        <v/>
      </c>
      <c r="G433" s="9">
        <f>IF(OR(A433="",D433=""),"",IF(E433="",D433*N(F433),MIN(D433*N(F433),E433)))</f>
        <v/>
      </c>
      <c r="H433" s="9">
        <f>IF(A433="","",N(C433)+N(G433))</f>
        <v/>
      </c>
      <c r="I433" s="9">
        <f>IF(A433="","",SUMIF($A$2:$A$1001,A433,$G$2:$G$1001))</f>
        <v/>
      </c>
    </row>
    <row r="434">
      <c r="A434" s="12" t="n"/>
      <c r="B434" s="12" t="n"/>
      <c r="C434" s="14" t="n"/>
      <c r="D434" s="14" t="n"/>
      <c r="E434" s="14" t="n"/>
      <c r="F434" s="16">
        <f>IF(A434="","",SUMIF(Readers!$A$2:$A$401,A434,Readers!$D$2:$D$401))</f>
        <v/>
      </c>
      <c r="G434" s="9">
        <f>IF(OR(A434="",D434=""),"",IF(E434="",D434*N(F434),MIN(D434*N(F434),E434)))</f>
        <v/>
      </c>
      <c r="H434" s="9">
        <f>IF(A434="","",N(C434)+N(G434))</f>
        <v/>
      </c>
      <c r="I434" s="9">
        <f>IF(A434="","",SUMIF($A$2:$A$1001,A434,$G$2:$G$1001))</f>
        <v/>
      </c>
    </row>
    <row r="435">
      <c r="A435" s="12" t="n"/>
      <c r="B435" s="12" t="n"/>
      <c r="C435" s="14" t="n"/>
      <c r="D435" s="14" t="n"/>
      <c r="E435" s="14" t="n"/>
      <c r="F435" s="16">
        <f>IF(A435="","",SUMIF(Readers!$A$2:$A$401,A435,Readers!$D$2:$D$401))</f>
        <v/>
      </c>
      <c r="G435" s="9">
        <f>IF(OR(A435="",D435=""),"",IF(E435="",D435*N(F435),MIN(D435*N(F435),E435)))</f>
        <v/>
      </c>
      <c r="H435" s="9">
        <f>IF(A435="","",N(C435)+N(G435))</f>
        <v/>
      </c>
      <c r="I435" s="9">
        <f>IF(A435="","",SUMIF($A$2:$A$1001,A435,$G$2:$G$1001))</f>
        <v/>
      </c>
    </row>
    <row r="436">
      <c r="A436" s="12" t="n"/>
      <c r="B436" s="12" t="n"/>
      <c r="C436" s="14" t="n"/>
      <c r="D436" s="14" t="n"/>
      <c r="E436" s="14" t="n"/>
      <c r="F436" s="16">
        <f>IF(A436="","",SUMIF(Readers!$A$2:$A$401,A436,Readers!$D$2:$D$401))</f>
        <v/>
      </c>
      <c r="G436" s="9">
        <f>IF(OR(A436="",D436=""),"",IF(E436="",D436*N(F436),MIN(D436*N(F436),E436)))</f>
        <v/>
      </c>
      <c r="H436" s="9">
        <f>IF(A436="","",N(C436)+N(G436))</f>
        <v/>
      </c>
      <c r="I436" s="9">
        <f>IF(A436="","",SUMIF($A$2:$A$1001,A436,$G$2:$G$1001))</f>
        <v/>
      </c>
    </row>
    <row r="437">
      <c r="A437" s="12" t="n"/>
      <c r="B437" s="12" t="n"/>
      <c r="C437" s="14" t="n"/>
      <c r="D437" s="14" t="n"/>
      <c r="E437" s="14" t="n"/>
      <c r="F437" s="16">
        <f>IF(A437="","",SUMIF(Readers!$A$2:$A$401,A437,Readers!$D$2:$D$401))</f>
        <v/>
      </c>
      <c r="G437" s="9">
        <f>IF(OR(A437="",D437=""),"",IF(E437="",D437*N(F437),MIN(D437*N(F437),E437)))</f>
        <v/>
      </c>
      <c r="H437" s="9">
        <f>IF(A437="","",N(C437)+N(G437))</f>
        <v/>
      </c>
      <c r="I437" s="9">
        <f>IF(A437="","",SUMIF($A$2:$A$1001,A437,$G$2:$G$1001))</f>
        <v/>
      </c>
    </row>
    <row r="438">
      <c r="A438" s="12" t="n"/>
      <c r="B438" s="12" t="n"/>
      <c r="C438" s="14" t="n"/>
      <c r="D438" s="14" t="n"/>
      <c r="E438" s="14" t="n"/>
      <c r="F438" s="16">
        <f>IF(A438="","",SUMIF(Readers!$A$2:$A$401,A438,Readers!$D$2:$D$401))</f>
        <v/>
      </c>
      <c r="G438" s="9">
        <f>IF(OR(A438="",D438=""),"",IF(E438="",D438*N(F438),MIN(D438*N(F438),E438)))</f>
        <v/>
      </c>
      <c r="H438" s="9">
        <f>IF(A438="","",N(C438)+N(G438))</f>
        <v/>
      </c>
      <c r="I438" s="9">
        <f>IF(A438="","",SUMIF($A$2:$A$1001,A438,$G$2:$G$1001))</f>
        <v/>
      </c>
    </row>
    <row r="439">
      <c r="A439" s="12" t="n"/>
      <c r="B439" s="12" t="n"/>
      <c r="C439" s="14" t="n"/>
      <c r="D439" s="14" t="n"/>
      <c r="E439" s="14" t="n"/>
      <c r="F439" s="16">
        <f>IF(A439="","",SUMIF(Readers!$A$2:$A$401,A439,Readers!$D$2:$D$401))</f>
        <v/>
      </c>
      <c r="G439" s="9">
        <f>IF(OR(A439="",D439=""),"",IF(E439="",D439*N(F439),MIN(D439*N(F439),E439)))</f>
        <v/>
      </c>
      <c r="H439" s="9">
        <f>IF(A439="","",N(C439)+N(G439))</f>
        <v/>
      </c>
      <c r="I439" s="9">
        <f>IF(A439="","",SUMIF($A$2:$A$1001,A439,$G$2:$G$1001))</f>
        <v/>
      </c>
    </row>
    <row r="440">
      <c r="A440" s="12" t="n"/>
      <c r="B440" s="12" t="n"/>
      <c r="C440" s="14" t="n"/>
      <c r="D440" s="14" t="n"/>
      <c r="E440" s="14" t="n"/>
      <c r="F440" s="16">
        <f>IF(A440="","",SUMIF(Readers!$A$2:$A$401,A440,Readers!$D$2:$D$401))</f>
        <v/>
      </c>
      <c r="G440" s="9">
        <f>IF(OR(A440="",D440=""),"",IF(E440="",D440*N(F440),MIN(D440*N(F440),E440)))</f>
        <v/>
      </c>
      <c r="H440" s="9">
        <f>IF(A440="","",N(C440)+N(G440))</f>
        <v/>
      </c>
      <c r="I440" s="9">
        <f>IF(A440="","",SUMIF($A$2:$A$1001,A440,$G$2:$G$1001))</f>
        <v/>
      </c>
    </row>
    <row r="441">
      <c r="A441" s="12" t="n"/>
      <c r="B441" s="12" t="n"/>
      <c r="C441" s="14" t="n"/>
      <c r="D441" s="14" t="n"/>
      <c r="E441" s="14" t="n"/>
      <c r="F441" s="16">
        <f>IF(A441="","",SUMIF(Readers!$A$2:$A$401,A441,Readers!$D$2:$D$401))</f>
        <v/>
      </c>
      <c r="G441" s="9">
        <f>IF(OR(A441="",D441=""),"",IF(E441="",D441*N(F441),MIN(D441*N(F441),E441)))</f>
        <v/>
      </c>
      <c r="H441" s="9">
        <f>IF(A441="","",N(C441)+N(G441))</f>
        <v/>
      </c>
      <c r="I441" s="9">
        <f>IF(A441="","",SUMIF($A$2:$A$1001,A441,$G$2:$G$1001))</f>
        <v/>
      </c>
    </row>
    <row r="442">
      <c r="A442" s="12" t="n"/>
      <c r="B442" s="12" t="n"/>
      <c r="C442" s="14" t="n"/>
      <c r="D442" s="14" t="n"/>
      <c r="E442" s="14" t="n"/>
      <c r="F442" s="16">
        <f>IF(A442="","",SUMIF(Readers!$A$2:$A$401,A442,Readers!$D$2:$D$401))</f>
        <v/>
      </c>
      <c r="G442" s="9">
        <f>IF(OR(A442="",D442=""),"",IF(E442="",D442*N(F442),MIN(D442*N(F442),E442)))</f>
        <v/>
      </c>
      <c r="H442" s="9">
        <f>IF(A442="","",N(C442)+N(G442))</f>
        <v/>
      </c>
      <c r="I442" s="9">
        <f>IF(A442="","",SUMIF($A$2:$A$1001,A442,$G$2:$G$1001))</f>
        <v/>
      </c>
    </row>
    <row r="443">
      <c r="A443" s="12" t="n"/>
      <c r="B443" s="12" t="n"/>
      <c r="C443" s="14" t="n"/>
      <c r="D443" s="14" t="n"/>
      <c r="E443" s="14" t="n"/>
      <c r="F443" s="16">
        <f>IF(A443="","",SUMIF(Readers!$A$2:$A$401,A443,Readers!$D$2:$D$401))</f>
        <v/>
      </c>
      <c r="G443" s="9">
        <f>IF(OR(A443="",D443=""),"",IF(E443="",D443*N(F443),MIN(D443*N(F443),E443)))</f>
        <v/>
      </c>
      <c r="H443" s="9">
        <f>IF(A443="","",N(C443)+N(G443))</f>
        <v/>
      </c>
      <c r="I443" s="9">
        <f>IF(A443="","",SUMIF($A$2:$A$1001,A443,$G$2:$G$1001))</f>
        <v/>
      </c>
    </row>
    <row r="444">
      <c r="A444" s="12" t="n"/>
      <c r="B444" s="12" t="n"/>
      <c r="C444" s="14" t="n"/>
      <c r="D444" s="14" t="n"/>
      <c r="E444" s="14" t="n"/>
      <c r="F444" s="16">
        <f>IF(A444="","",SUMIF(Readers!$A$2:$A$401,A444,Readers!$D$2:$D$401))</f>
        <v/>
      </c>
      <c r="G444" s="9">
        <f>IF(OR(A444="",D444=""),"",IF(E444="",D444*N(F444),MIN(D444*N(F444),E444)))</f>
        <v/>
      </c>
      <c r="H444" s="9">
        <f>IF(A444="","",N(C444)+N(G444))</f>
        <v/>
      </c>
      <c r="I444" s="9">
        <f>IF(A444="","",SUMIF($A$2:$A$1001,A444,$G$2:$G$1001))</f>
        <v/>
      </c>
    </row>
    <row r="445">
      <c r="A445" s="12" t="n"/>
      <c r="B445" s="12" t="n"/>
      <c r="C445" s="14" t="n"/>
      <c r="D445" s="14" t="n"/>
      <c r="E445" s="14" t="n"/>
      <c r="F445" s="16">
        <f>IF(A445="","",SUMIF(Readers!$A$2:$A$401,A445,Readers!$D$2:$D$401))</f>
        <v/>
      </c>
      <c r="G445" s="9">
        <f>IF(OR(A445="",D445=""),"",IF(E445="",D445*N(F445),MIN(D445*N(F445),E445)))</f>
        <v/>
      </c>
      <c r="H445" s="9">
        <f>IF(A445="","",N(C445)+N(G445))</f>
        <v/>
      </c>
      <c r="I445" s="9">
        <f>IF(A445="","",SUMIF($A$2:$A$1001,A445,$G$2:$G$1001))</f>
        <v/>
      </c>
    </row>
    <row r="446">
      <c r="A446" s="12" t="n"/>
      <c r="B446" s="12" t="n"/>
      <c r="C446" s="14" t="n"/>
      <c r="D446" s="14" t="n"/>
      <c r="E446" s="14" t="n"/>
      <c r="F446" s="16">
        <f>IF(A446="","",SUMIF(Readers!$A$2:$A$401,A446,Readers!$D$2:$D$401))</f>
        <v/>
      </c>
      <c r="G446" s="9">
        <f>IF(OR(A446="",D446=""),"",IF(E446="",D446*N(F446),MIN(D446*N(F446),E446)))</f>
        <v/>
      </c>
      <c r="H446" s="9">
        <f>IF(A446="","",N(C446)+N(G446))</f>
        <v/>
      </c>
      <c r="I446" s="9">
        <f>IF(A446="","",SUMIF($A$2:$A$1001,A446,$G$2:$G$1001))</f>
        <v/>
      </c>
    </row>
    <row r="447">
      <c r="A447" s="12" t="n"/>
      <c r="B447" s="12" t="n"/>
      <c r="C447" s="14" t="n"/>
      <c r="D447" s="14" t="n"/>
      <c r="E447" s="14" t="n"/>
      <c r="F447" s="16">
        <f>IF(A447="","",SUMIF(Readers!$A$2:$A$401,A447,Readers!$D$2:$D$401))</f>
        <v/>
      </c>
      <c r="G447" s="9">
        <f>IF(OR(A447="",D447=""),"",IF(E447="",D447*N(F447),MIN(D447*N(F447),E447)))</f>
        <v/>
      </c>
      <c r="H447" s="9">
        <f>IF(A447="","",N(C447)+N(G447))</f>
        <v/>
      </c>
      <c r="I447" s="9">
        <f>IF(A447="","",SUMIF($A$2:$A$1001,A447,$G$2:$G$1001))</f>
        <v/>
      </c>
    </row>
    <row r="448">
      <c r="A448" s="12" t="n"/>
      <c r="B448" s="12" t="n"/>
      <c r="C448" s="14" t="n"/>
      <c r="D448" s="14" t="n"/>
      <c r="E448" s="14" t="n"/>
      <c r="F448" s="16">
        <f>IF(A448="","",SUMIF(Readers!$A$2:$A$401,A448,Readers!$D$2:$D$401))</f>
        <v/>
      </c>
      <c r="G448" s="9">
        <f>IF(OR(A448="",D448=""),"",IF(E448="",D448*N(F448),MIN(D448*N(F448),E448)))</f>
        <v/>
      </c>
      <c r="H448" s="9">
        <f>IF(A448="","",N(C448)+N(G448))</f>
        <v/>
      </c>
      <c r="I448" s="9">
        <f>IF(A448="","",SUMIF($A$2:$A$1001,A448,$G$2:$G$1001))</f>
        <v/>
      </c>
    </row>
    <row r="449">
      <c r="A449" s="12" t="n"/>
      <c r="B449" s="12" t="n"/>
      <c r="C449" s="14" t="n"/>
      <c r="D449" s="14" t="n"/>
      <c r="E449" s="14" t="n"/>
      <c r="F449" s="16">
        <f>IF(A449="","",SUMIF(Readers!$A$2:$A$401,A449,Readers!$D$2:$D$401))</f>
        <v/>
      </c>
      <c r="G449" s="9">
        <f>IF(OR(A449="",D449=""),"",IF(E449="",D449*N(F449),MIN(D449*N(F449),E449)))</f>
        <v/>
      </c>
      <c r="H449" s="9">
        <f>IF(A449="","",N(C449)+N(G449))</f>
        <v/>
      </c>
      <c r="I449" s="9">
        <f>IF(A449="","",SUMIF($A$2:$A$1001,A449,$G$2:$G$1001))</f>
        <v/>
      </c>
    </row>
    <row r="450">
      <c r="A450" s="12" t="n"/>
      <c r="B450" s="12" t="n"/>
      <c r="C450" s="14" t="n"/>
      <c r="D450" s="14" t="n"/>
      <c r="E450" s="14" t="n"/>
      <c r="F450" s="16">
        <f>IF(A450="","",SUMIF(Readers!$A$2:$A$401,A450,Readers!$D$2:$D$401))</f>
        <v/>
      </c>
      <c r="G450" s="9">
        <f>IF(OR(A450="",D450=""),"",IF(E450="",D450*N(F450),MIN(D450*N(F450),E450)))</f>
        <v/>
      </c>
      <c r="H450" s="9">
        <f>IF(A450="","",N(C450)+N(G450))</f>
        <v/>
      </c>
      <c r="I450" s="9">
        <f>IF(A450="","",SUMIF($A$2:$A$1001,A450,$G$2:$G$1001))</f>
        <v/>
      </c>
    </row>
    <row r="451">
      <c r="A451" s="12" t="n"/>
      <c r="B451" s="12" t="n"/>
      <c r="C451" s="14" t="n"/>
      <c r="D451" s="14" t="n"/>
      <c r="E451" s="14" t="n"/>
      <c r="F451" s="16">
        <f>IF(A451="","",SUMIF(Readers!$A$2:$A$401,A451,Readers!$D$2:$D$401))</f>
        <v/>
      </c>
      <c r="G451" s="9">
        <f>IF(OR(A451="",D451=""),"",IF(E451="",D451*N(F451),MIN(D451*N(F451),E451)))</f>
        <v/>
      </c>
      <c r="H451" s="9">
        <f>IF(A451="","",N(C451)+N(G451))</f>
        <v/>
      </c>
      <c r="I451" s="9">
        <f>IF(A451="","",SUMIF($A$2:$A$1001,A451,$G$2:$G$1001))</f>
        <v/>
      </c>
    </row>
    <row r="452">
      <c r="A452" s="12" t="n"/>
      <c r="B452" s="12" t="n"/>
      <c r="C452" s="14" t="n"/>
      <c r="D452" s="14" t="n"/>
      <c r="E452" s="14" t="n"/>
      <c r="F452" s="16">
        <f>IF(A452="","",SUMIF(Readers!$A$2:$A$401,A452,Readers!$D$2:$D$401))</f>
        <v/>
      </c>
      <c r="G452" s="9">
        <f>IF(OR(A452="",D452=""),"",IF(E452="",D452*N(F452),MIN(D452*N(F452),E452)))</f>
        <v/>
      </c>
      <c r="H452" s="9">
        <f>IF(A452="","",N(C452)+N(G452))</f>
        <v/>
      </c>
      <c r="I452" s="9">
        <f>IF(A452="","",SUMIF($A$2:$A$1001,A452,$G$2:$G$1001))</f>
        <v/>
      </c>
    </row>
    <row r="453">
      <c r="A453" s="12" t="n"/>
      <c r="B453" s="12" t="n"/>
      <c r="C453" s="14" t="n"/>
      <c r="D453" s="14" t="n"/>
      <c r="E453" s="14" t="n"/>
      <c r="F453" s="16">
        <f>IF(A453="","",SUMIF(Readers!$A$2:$A$401,A453,Readers!$D$2:$D$401))</f>
        <v/>
      </c>
      <c r="G453" s="9">
        <f>IF(OR(A453="",D453=""),"",IF(E453="",D453*N(F453),MIN(D453*N(F453),E453)))</f>
        <v/>
      </c>
      <c r="H453" s="9">
        <f>IF(A453="","",N(C453)+N(G453))</f>
        <v/>
      </c>
      <c r="I453" s="9">
        <f>IF(A453="","",SUMIF($A$2:$A$1001,A453,$G$2:$G$1001))</f>
        <v/>
      </c>
    </row>
    <row r="454">
      <c r="A454" s="12" t="n"/>
      <c r="B454" s="12" t="n"/>
      <c r="C454" s="14" t="n"/>
      <c r="D454" s="14" t="n"/>
      <c r="E454" s="14" t="n"/>
      <c r="F454" s="16">
        <f>IF(A454="","",SUMIF(Readers!$A$2:$A$401,A454,Readers!$D$2:$D$401))</f>
        <v/>
      </c>
      <c r="G454" s="9">
        <f>IF(OR(A454="",D454=""),"",IF(E454="",D454*N(F454),MIN(D454*N(F454),E454)))</f>
        <v/>
      </c>
      <c r="H454" s="9">
        <f>IF(A454="","",N(C454)+N(G454))</f>
        <v/>
      </c>
      <c r="I454" s="9">
        <f>IF(A454="","",SUMIF($A$2:$A$1001,A454,$G$2:$G$1001))</f>
        <v/>
      </c>
    </row>
    <row r="455">
      <c r="A455" s="12" t="n"/>
      <c r="B455" s="12" t="n"/>
      <c r="C455" s="14" t="n"/>
      <c r="D455" s="14" t="n"/>
      <c r="E455" s="14" t="n"/>
      <c r="F455" s="16">
        <f>IF(A455="","",SUMIF(Readers!$A$2:$A$401,A455,Readers!$D$2:$D$401))</f>
        <v/>
      </c>
      <c r="G455" s="9">
        <f>IF(OR(A455="",D455=""),"",IF(E455="",D455*N(F455),MIN(D455*N(F455),E455)))</f>
        <v/>
      </c>
      <c r="H455" s="9">
        <f>IF(A455="","",N(C455)+N(G455))</f>
        <v/>
      </c>
      <c r="I455" s="9">
        <f>IF(A455="","",SUMIF($A$2:$A$1001,A455,$G$2:$G$1001))</f>
        <v/>
      </c>
    </row>
    <row r="456">
      <c r="A456" s="12" t="n"/>
      <c r="B456" s="12" t="n"/>
      <c r="C456" s="14" t="n"/>
      <c r="D456" s="14" t="n"/>
      <c r="E456" s="14" t="n"/>
      <c r="F456" s="16">
        <f>IF(A456="","",SUMIF(Readers!$A$2:$A$401,A456,Readers!$D$2:$D$401))</f>
        <v/>
      </c>
      <c r="G456" s="9">
        <f>IF(OR(A456="",D456=""),"",IF(E456="",D456*N(F456),MIN(D456*N(F456),E456)))</f>
        <v/>
      </c>
      <c r="H456" s="9">
        <f>IF(A456="","",N(C456)+N(G456))</f>
        <v/>
      </c>
      <c r="I456" s="9">
        <f>IF(A456="","",SUMIF($A$2:$A$1001,A456,$G$2:$G$1001))</f>
        <v/>
      </c>
    </row>
    <row r="457">
      <c r="A457" s="12" t="n"/>
      <c r="B457" s="12" t="n"/>
      <c r="C457" s="14" t="n"/>
      <c r="D457" s="14" t="n"/>
      <c r="E457" s="14" t="n"/>
      <c r="F457" s="16">
        <f>IF(A457="","",SUMIF(Readers!$A$2:$A$401,A457,Readers!$D$2:$D$401))</f>
        <v/>
      </c>
      <c r="G457" s="9">
        <f>IF(OR(A457="",D457=""),"",IF(E457="",D457*N(F457),MIN(D457*N(F457),E457)))</f>
        <v/>
      </c>
      <c r="H457" s="9">
        <f>IF(A457="","",N(C457)+N(G457))</f>
        <v/>
      </c>
      <c r="I457" s="9">
        <f>IF(A457="","",SUMIF($A$2:$A$1001,A457,$G$2:$G$1001))</f>
        <v/>
      </c>
    </row>
    <row r="458">
      <c r="A458" s="12" t="n"/>
      <c r="B458" s="12" t="n"/>
      <c r="C458" s="14" t="n"/>
      <c r="D458" s="14" t="n"/>
      <c r="E458" s="14" t="n"/>
      <c r="F458" s="16">
        <f>IF(A458="","",SUMIF(Readers!$A$2:$A$401,A458,Readers!$D$2:$D$401))</f>
        <v/>
      </c>
      <c r="G458" s="9">
        <f>IF(OR(A458="",D458=""),"",IF(E458="",D458*N(F458),MIN(D458*N(F458),E458)))</f>
        <v/>
      </c>
      <c r="H458" s="9">
        <f>IF(A458="","",N(C458)+N(G458))</f>
        <v/>
      </c>
      <c r="I458" s="9">
        <f>IF(A458="","",SUMIF($A$2:$A$1001,A458,$G$2:$G$1001))</f>
        <v/>
      </c>
    </row>
    <row r="459">
      <c r="A459" s="12" t="n"/>
      <c r="B459" s="12" t="n"/>
      <c r="C459" s="14" t="n"/>
      <c r="D459" s="14" t="n"/>
      <c r="E459" s="14" t="n"/>
      <c r="F459" s="16">
        <f>IF(A459="","",SUMIF(Readers!$A$2:$A$401,A459,Readers!$D$2:$D$401))</f>
        <v/>
      </c>
      <c r="G459" s="9">
        <f>IF(OR(A459="",D459=""),"",IF(E459="",D459*N(F459),MIN(D459*N(F459),E459)))</f>
        <v/>
      </c>
      <c r="H459" s="9">
        <f>IF(A459="","",N(C459)+N(G459))</f>
        <v/>
      </c>
      <c r="I459" s="9">
        <f>IF(A459="","",SUMIF($A$2:$A$1001,A459,$G$2:$G$1001))</f>
        <v/>
      </c>
    </row>
    <row r="460">
      <c r="A460" s="12" t="n"/>
      <c r="B460" s="12" t="n"/>
      <c r="C460" s="14" t="n"/>
      <c r="D460" s="14" t="n"/>
      <c r="E460" s="14" t="n"/>
      <c r="F460" s="16">
        <f>IF(A460="","",SUMIF(Readers!$A$2:$A$401,A460,Readers!$D$2:$D$401))</f>
        <v/>
      </c>
      <c r="G460" s="9">
        <f>IF(OR(A460="",D460=""),"",IF(E460="",D460*N(F460),MIN(D460*N(F460),E460)))</f>
        <v/>
      </c>
      <c r="H460" s="9">
        <f>IF(A460="","",N(C460)+N(G460))</f>
        <v/>
      </c>
      <c r="I460" s="9">
        <f>IF(A460="","",SUMIF($A$2:$A$1001,A460,$G$2:$G$1001))</f>
        <v/>
      </c>
    </row>
    <row r="461">
      <c r="A461" s="12" t="n"/>
      <c r="B461" s="12" t="n"/>
      <c r="C461" s="14" t="n"/>
      <c r="D461" s="14" t="n"/>
      <c r="E461" s="14" t="n"/>
      <c r="F461" s="16">
        <f>IF(A461="","",SUMIF(Readers!$A$2:$A$401,A461,Readers!$D$2:$D$401))</f>
        <v/>
      </c>
      <c r="G461" s="9">
        <f>IF(OR(A461="",D461=""),"",IF(E461="",D461*N(F461),MIN(D461*N(F461),E461)))</f>
        <v/>
      </c>
      <c r="H461" s="9">
        <f>IF(A461="","",N(C461)+N(G461))</f>
        <v/>
      </c>
      <c r="I461" s="9">
        <f>IF(A461="","",SUMIF($A$2:$A$1001,A461,$G$2:$G$1001))</f>
        <v/>
      </c>
    </row>
    <row r="462">
      <c r="A462" s="12" t="n"/>
      <c r="B462" s="12" t="n"/>
      <c r="C462" s="14" t="n"/>
      <c r="D462" s="14" t="n"/>
      <c r="E462" s="14" t="n"/>
      <c r="F462" s="16">
        <f>IF(A462="","",SUMIF(Readers!$A$2:$A$401,A462,Readers!$D$2:$D$401))</f>
        <v/>
      </c>
      <c r="G462" s="9">
        <f>IF(OR(A462="",D462=""),"",IF(E462="",D462*N(F462),MIN(D462*N(F462),E462)))</f>
        <v/>
      </c>
      <c r="H462" s="9">
        <f>IF(A462="","",N(C462)+N(G462))</f>
        <v/>
      </c>
      <c r="I462" s="9">
        <f>IF(A462="","",SUMIF($A$2:$A$1001,A462,$G$2:$G$1001))</f>
        <v/>
      </c>
    </row>
    <row r="463">
      <c r="A463" s="12" t="n"/>
      <c r="B463" s="12" t="n"/>
      <c r="C463" s="14" t="n"/>
      <c r="D463" s="14" t="n"/>
      <c r="E463" s="14" t="n"/>
      <c r="F463" s="16">
        <f>IF(A463="","",SUMIF(Readers!$A$2:$A$401,A463,Readers!$D$2:$D$401))</f>
        <v/>
      </c>
      <c r="G463" s="9">
        <f>IF(OR(A463="",D463=""),"",IF(E463="",D463*N(F463),MIN(D463*N(F463),E463)))</f>
        <v/>
      </c>
      <c r="H463" s="9">
        <f>IF(A463="","",N(C463)+N(G463))</f>
        <v/>
      </c>
      <c r="I463" s="9">
        <f>IF(A463="","",SUMIF($A$2:$A$1001,A463,$G$2:$G$1001))</f>
        <v/>
      </c>
    </row>
    <row r="464">
      <c r="A464" s="12" t="n"/>
      <c r="B464" s="12" t="n"/>
      <c r="C464" s="14" t="n"/>
      <c r="D464" s="14" t="n"/>
      <c r="E464" s="14" t="n"/>
      <c r="F464" s="16">
        <f>IF(A464="","",SUMIF(Readers!$A$2:$A$401,A464,Readers!$D$2:$D$401))</f>
        <v/>
      </c>
      <c r="G464" s="9">
        <f>IF(OR(A464="",D464=""),"",IF(E464="",D464*N(F464),MIN(D464*N(F464),E464)))</f>
        <v/>
      </c>
      <c r="H464" s="9">
        <f>IF(A464="","",N(C464)+N(G464))</f>
        <v/>
      </c>
      <c r="I464" s="9">
        <f>IF(A464="","",SUMIF($A$2:$A$1001,A464,$G$2:$G$1001))</f>
        <v/>
      </c>
    </row>
    <row r="465">
      <c r="A465" s="12" t="n"/>
      <c r="B465" s="12" t="n"/>
      <c r="C465" s="14" t="n"/>
      <c r="D465" s="14" t="n"/>
      <c r="E465" s="14" t="n"/>
      <c r="F465" s="16">
        <f>IF(A465="","",SUMIF(Readers!$A$2:$A$401,A465,Readers!$D$2:$D$401))</f>
        <v/>
      </c>
      <c r="G465" s="9">
        <f>IF(OR(A465="",D465=""),"",IF(E465="",D465*N(F465),MIN(D465*N(F465),E465)))</f>
        <v/>
      </c>
      <c r="H465" s="9">
        <f>IF(A465="","",N(C465)+N(G465))</f>
        <v/>
      </c>
      <c r="I465" s="9">
        <f>IF(A465="","",SUMIF($A$2:$A$1001,A465,$G$2:$G$1001))</f>
        <v/>
      </c>
    </row>
    <row r="466">
      <c r="A466" s="12" t="n"/>
      <c r="B466" s="12" t="n"/>
      <c r="C466" s="14" t="n"/>
      <c r="D466" s="14" t="n"/>
      <c r="E466" s="14" t="n"/>
      <c r="F466" s="16">
        <f>IF(A466="","",SUMIF(Readers!$A$2:$A$401,A466,Readers!$D$2:$D$401))</f>
        <v/>
      </c>
      <c r="G466" s="9">
        <f>IF(OR(A466="",D466=""),"",IF(E466="",D466*N(F466),MIN(D466*N(F466),E466)))</f>
        <v/>
      </c>
      <c r="H466" s="9">
        <f>IF(A466="","",N(C466)+N(G466))</f>
        <v/>
      </c>
      <c r="I466" s="9">
        <f>IF(A466="","",SUMIF($A$2:$A$1001,A466,$G$2:$G$1001))</f>
        <v/>
      </c>
    </row>
    <row r="467">
      <c r="A467" s="12" t="n"/>
      <c r="B467" s="12" t="n"/>
      <c r="C467" s="14" t="n"/>
      <c r="D467" s="14" t="n"/>
      <c r="E467" s="14" t="n"/>
      <c r="F467" s="16">
        <f>IF(A467="","",SUMIF(Readers!$A$2:$A$401,A467,Readers!$D$2:$D$401))</f>
        <v/>
      </c>
      <c r="G467" s="9">
        <f>IF(OR(A467="",D467=""),"",IF(E467="",D467*N(F467),MIN(D467*N(F467),E467)))</f>
        <v/>
      </c>
      <c r="H467" s="9">
        <f>IF(A467="","",N(C467)+N(G467))</f>
        <v/>
      </c>
      <c r="I467" s="9">
        <f>IF(A467="","",SUMIF($A$2:$A$1001,A467,$G$2:$G$1001))</f>
        <v/>
      </c>
    </row>
    <row r="468">
      <c r="A468" s="12" t="n"/>
      <c r="B468" s="12" t="n"/>
      <c r="C468" s="14" t="n"/>
      <c r="D468" s="14" t="n"/>
      <c r="E468" s="14" t="n"/>
      <c r="F468" s="16">
        <f>IF(A468="","",SUMIF(Readers!$A$2:$A$401,A468,Readers!$D$2:$D$401))</f>
        <v/>
      </c>
      <c r="G468" s="9">
        <f>IF(OR(A468="",D468=""),"",IF(E468="",D468*N(F468),MIN(D468*N(F468),E468)))</f>
        <v/>
      </c>
      <c r="H468" s="9">
        <f>IF(A468="","",N(C468)+N(G468))</f>
        <v/>
      </c>
      <c r="I468" s="9">
        <f>IF(A468="","",SUMIF($A$2:$A$1001,A468,$G$2:$G$1001))</f>
        <v/>
      </c>
    </row>
    <row r="469">
      <c r="A469" s="12" t="n"/>
      <c r="B469" s="12" t="n"/>
      <c r="C469" s="14" t="n"/>
      <c r="D469" s="14" t="n"/>
      <c r="E469" s="14" t="n"/>
      <c r="F469" s="16">
        <f>IF(A469="","",SUMIF(Readers!$A$2:$A$401,A469,Readers!$D$2:$D$401))</f>
        <v/>
      </c>
      <c r="G469" s="9">
        <f>IF(OR(A469="",D469=""),"",IF(E469="",D469*N(F469),MIN(D469*N(F469),E469)))</f>
        <v/>
      </c>
      <c r="H469" s="9">
        <f>IF(A469="","",N(C469)+N(G469))</f>
        <v/>
      </c>
      <c r="I469" s="9">
        <f>IF(A469="","",SUMIF($A$2:$A$1001,A469,$G$2:$G$1001))</f>
        <v/>
      </c>
    </row>
    <row r="470">
      <c r="A470" s="12" t="n"/>
      <c r="B470" s="12" t="n"/>
      <c r="C470" s="14" t="n"/>
      <c r="D470" s="14" t="n"/>
      <c r="E470" s="14" t="n"/>
      <c r="F470" s="16">
        <f>IF(A470="","",SUMIF(Readers!$A$2:$A$401,A470,Readers!$D$2:$D$401))</f>
        <v/>
      </c>
      <c r="G470" s="9">
        <f>IF(OR(A470="",D470=""),"",IF(E470="",D470*N(F470),MIN(D470*N(F470),E470)))</f>
        <v/>
      </c>
      <c r="H470" s="9">
        <f>IF(A470="","",N(C470)+N(G470))</f>
        <v/>
      </c>
      <c r="I470" s="9">
        <f>IF(A470="","",SUMIF($A$2:$A$1001,A470,$G$2:$G$1001))</f>
        <v/>
      </c>
    </row>
    <row r="471">
      <c r="A471" s="12" t="n"/>
      <c r="B471" s="12" t="n"/>
      <c r="C471" s="14" t="n"/>
      <c r="D471" s="14" t="n"/>
      <c r="E471" s="14" t="n"/>
      <c r="F471" s="16">
        <f>IF(A471="","",SUMIF(Readers!$A$2:$A$401,A471,Readers!$D$2:$D$401))</f>
        <v/>
      </c>
      <c r="G471" s="9">
        <f>IF(OR(A471="",D471=""),"",IF(E471="",D471*N(F471),MIN(D471*N(F471),E471)))</f>
        <v/>
      </c>
      <c r="H471" s="9">
        <f>IF(A471="","",N(C471)+N(G471))</f>
        <v/>
      </c>
      <c r="I471" s="9">
        <f>IF(A471="","",SUMIF($A$2:$A$1001,A471,$G$2:$G$1001))</f>
        <v/>
      </c>
    </row>
    <row r="472">
      <c r="A472" s="12" t="n"/>
      <c r="B472" s="12" t="n"/>
      <c r="C472" s="14" t="n"/>
      <c r="D472" s="14" t="n"/>
      <c r="E472" s="14" t="n"/>
      <c r="F472" s="16">
        <f>IF(A472="","",SUMIF(Readers!$A$2:$A$401,A472,Readers!$D$2:$D$401))</f>
        <v/>
      </c>
      <c r="G472" s="9">
        <f>IF(OR(A472="",D472=""),"",IF(E472="",D472*N(F472),MIN(D472*N(F472),E472)))</f>
        <v/>
      </c>
      <c r="H472" s="9">
        <f>IF(A472="","",N(C472)+N(G472))</f>
        <v/>
      </c>
      <c r="I472" s="9">
        <f>IF(A472="","",SUMIF($A$2:$A$1001,A472,$G$2:$G$1001))</f>
        <v/>
      </c>
    </row>
    <row r="473">
      <c r="A473" s="12" t="n"/>
      <c r="B473" s="12" t="n"/>
      <c r="C473" s="14" t="n"/>
      <c r="D473" s="14" t="n"/>
      <c r="E473" s="14" t="n"/>
      <c r="F473" s="16">
        <f>IF(A473="","",SUMIF(Readers!$A$2:$A$401,A473,Readers!$D$2:$D$401))</f>
        <v/>
      </c>
      <c r="G473" s="9">
        <f>IF(OR(A473="",D473=""),"",IF(E473="",D473*N(F473),MIN(D473*N(F473),E473)))</f>
        <v/>
      </c>
      <c r="H473" s="9">
        <f>IF(A473="","",N(C473)+N(G473))</f>
        <v/>
      </c>
      <c r="I473" s="9">
        <f>IF(A473="","",SUMIF($A$2:$A$1001,A473,$G$2:$G$1001))</f>
        <v/>
      </c>
    </row>
    <row r="474">
      <c r="A474" s="12" t="n"/>
      <c r="B474" s="12" t="n"/>
      <c r="C474" s="14" t="n"/>
      <c r="D474" s="14" t="n"/>
      <c r="E474" s="14" t="n"/>
      <c r="F474" s="16">
        <f>IF(A474="","",SUMIF(Readers!$A$2:$A$401,A474,Readers!$D$2:$D$401))</f>
        <v/>
      </c>
      <c r="G474" s="9">
        <f>IF(OR(A474="",D474=""),"",IF(E474="",D474*N(F474),MIN(D474*N(F474),E474)))</f>
        <v/>
      </c>
      <c r="H474" s="9">
        <f>IF(A474="","",N(C474)+N(G474))</f>
        <v/>
      </c>
      <c r="I474" s="9">
        <f>IF(A474="","",SUMIF($A$2:$A$1001,A474,$G$2:$G$1001))</f>
        <v/>
      </c>
    </row>
    <row r="475">
      <c r="A475" s="12" t="n"/>
      <c r="B475" s="12" t="n"/>
      <c r="C475" s="14" t="n"/>
      <c r="D475" s="14" t="n"/>
      <c r="E475" s="14" t="n"/>
      <c r="F475" s="16">
        <f>IF(A475="","",SUMIF(Readers!$A$2:$A$401,A475,Readers!$D$2:$D$401))</f>
        <v/>
      </c>
      <c r="G475" s="9">
        <f>IF(OR(A475="",D475=""),"",IF(E475="",D475*N(F475),MIN(D475*N(F475),E475)))</f>
        <v/>
      </c>
      <c r="H475" s="9">
        <f>IF(A475="","",N(C475)+N(G475))</f>
        <v/>
      </c>
      <c r="I475" s="9">
        <f>IF(A475="","",SUMIF($A$2:$A$1001,A475,$G$2:$G$1001))</f>
        <v/>
      </c>
    </row>
    <row r="476">
      <c r="A476" s="12" t="n"/>
      <c r="B476" s="12" t="n"/>
      <c r="C476" s="14" t="n"/>
      <c r="D476" s="14" t="n"/>
      <c r="E476" s="14" t="n"/>
      <c r="F476" s="16">
        <f>IF(A476="","",SUMIF(Readers!$A$2:$A$401,A476,Readers!$D$2:$D$401))</f>
        <v/>
      </c>
      <c r="G476" s="9">
        <f>IF(OR(A476="",D476=""),"",IF(E476="",D476*N(F476),MIN(D476*N(F476),E476)))</f>
        <v/>
      </c>
      <c r="H476" s="9">
        <f>IF(A476="","",N(C476)+N(G476))</f>
        <v/>
      </c>
      <c r="I476" s="9">
        <f>IF(A476="","",SUMIF($A$2:$A$1001,A476,$G$2:$G$1001))</f>
        <v/>
      </c>
    </row>
    <row r="477">
      <c r="A477" s="12" t="n"/>
      <c r="B477" s="12" t="n"/>
      <c r="C477" s="14" t="n"/>
      <c r="D477" s="14" t="n"/>
      <c r="E477" s="14" t="n"/>
      <c r="F477" s="16">
        <f>IF(A477="","",SUMIF(Readers!$A$2:$A$401,A477,Readers!$D$2:$D$401))</f>
        <v/>
      </c>
      <c r="G477" s="9">
        <f>IF(OR(A477="",D477=""),"",IF(E477="",D477*N(F477),MIN(D477*N(F477),E477)))</f>
        <v/>
      </c>
      <c r="H477" s="9">
        <f>IF(A477="","",N(C477)+N(G477))</f>
        <v/>
      </c>
      <c r="I477" s="9">
        <f>IF(A477="","",SUMIF($A$2:$A$1001,A477,$G$2:$G$1001))</f>
        <v/>
      </c>
    </row>
    <row r="478">
      <c r="A478" s="12" t="n"/>
      <c r="B478" s="12" t="n"/>
      <c r="C478" s="14" t="n"/>
      <c r="D478" s="14" t="n"/>
      <c r="E478" s="14" t="n"/>
      <c r="F478" s="16">
        <f>IF(A478="","",SUMIF(Readers!$A$2:$A$401,A478,Readers!$D$2:$D$401))</f>
        <v/>
      </c>
      <c r="G478" s="9">
        <f>IF(OR(A478="",D478=""),"",IF(E478="",D478*N(F478),MIN(D478*N(F478),E478)))</f>
        <v/>
      </c>
      <c r="H478" s="9">
        <f>IF(A478="","",N(C478)+N(G478))</f>
        <v/>
      </c>
      <c r="I478" s="9">
        <f>IF(A478="","",SUMIF($A$2:$A$1001,A478,$G$2:$G$1001))</f>
        <v/>
      </c>
    </row>
    <row r="479">
      <c r="A479" s="12" t="n"/>
      <c r="B479" s="12" t="n"/>
      <c r="C479" s="14" t="n"/>
      <c r="D479" s="14" t="n"/>
      <c r="E479" s="14" t="n"/>
      <c r="F479" s="16">
        <f>IF(A479="","",SUMIF(Readers!$A$2:$A$401,A479,Readers!$D$2:$D$401))</f>
        <v/>
      </c>
      <c r="G479" s="9">
        <f>IF(OR(A479="",D479=""),"",IF(E479="",D479*N(F479),MIN(D479*N(F479),E479)))</f>
        <v/>
      </c>
      <c r="H479" s="9">
        <f>IF(A479="","",N(C479)+N(G479))</f>
        <v/>
      </c>
      <c r="I479" s="9">
        <f>IF(A479="","",SUMIF($A$2:$A$1001,A479,$G$2:$G$1001))</f>
        <v/>
      </c>
    </row>
    <row r="480">
      <c r="A480" s="12" t="n"/>
      <c r="B480" s="12" t="n"/>
      <c r="C480" s="14" t="n"/>
      <c r="D480" s="14" t="n"/>
      <c r="E480" s="14" t="n"/>
      <c r="F480" s="16">
        <f>IF(A480="","",SUMIF(Readers!$A$2:$A$401,A480,Readers!$D$2:$D$401))</f>
        <v/>
      </c>
      <c r="G480" s="9">
        <f>IF(OR(A480="",D480=""),"",IF(E480="",D480*N(F480),MIN(D480*N(F480),E480)))</f>
        <v/>
      </c>
      <c r="H480" s="9">
        <f>IF(A480="","",N(C480)+N(G480))</f>
        <v/>
      </c>
      <c r="I480" s="9">
        <f>IF(A480="","",SUMIF($A$2:$A$1001,A480,$G$2:$G$1001))</f>
        <v/>
      </c>
    </row>
    <row r="481">
      <c r="A481" s="12" t="n"/>
      <c r="B481" s="12" t="n"/>
      <c r="C481" s="14" t="n"/>
      <c r="D481" s="14" t="n"/>
      <c r="E481" s="14" t="n"/>
      <c r="F481" s="16">
        <f>IF(A481="","",SUMIF(Readers!$A$2:$A$401,A481,Readers!$D$2:$D$401))</f>
        <v/>
      </c>
      <c r="G481" s="9">
        <f>IF(OR(A481="",D481=""),"",IF(E481="",D481*N(F481),MIN(D481*N(F481),E481)))</f>
        <v/>
      </c>
      <c r="H481" s="9">
        <f>IF(A481="","",N(C481)+N(G481))</f>
        <v/>
      </c>
      <c r="I481" s="9">
        <f>IF(A481="","",SUMIF($A$2:$A$1001,A481,$G$2:$G$1001))</f>
        <v/>
      </c>
    </row>
    <row r="482">
      <c r="A482" s="12" t="n"/>
      <c r="B482" s="12" t="n"/>
      <c r="C482" s="14" t="n"/>
      <c r="D482" s="14" t="n"/>
      <c r="E482" s="14" t="n"/>
      <c r="F482" s="16">
        <f>IF(A482="","",SUMIF(Readers!$A$2:$A$401,A482,Readers!$D$2:$D$401))</f>
        <v/>
      </c>
      <c r="G482" s="9">
        <f>IF(OR(A482="",D482=""),"",IF(E482="",D482*N(F482),MIN(D482*N(F482),E482)))</f>
        <v/>
      </c>
      <c r="H482" s="9">
        <f>IF(A482="","",N(C482)+N(G482))</f>
        <v/>
      </c>
      <c r="I482" s="9">
        <f>IF(A482="","",SUMIF($A$2:$A$1001,A482,$G$2:$G$1001))</f>
        <v/>
      </c>
    </row>
    <row r="483">
      <c r="A483" s="12" t="n"/>
      <c r="B483" s="12" t="n"/>
      <c r="C483" s="14" t="n"/>
      <c r="D483" s="14" t="n"/>
      <c r="E483" s="14" t="n"/>
      <c r="F483" s="16">
        <f>IF(A483="","",SUMIF(Readers!$A$2:$A$401,A483,Readers!$D$2:$D$401))</f>
        <v/>
      </c>
      <c r="G483" s="9">
        <f>IF(OR(A483="",D483=""),"",IF(E483="",D483*N(F483),MIN(D483*N(F483),E483)))</f>
        <v/>
      </c>
      <c r="H483" s="9">
        <f>IF(A483="","",N(C483)+N(G483))</f>
        <v/>
      </c>
      <c r="I483" s="9">
        <f>IF(A483="","",SUMIF($A$2:$A$1001,A483,$G$2:$G$1001))</f>
        <v/>
      </c>
    </row>
    <row r="484">
      <c r="A484" s="12" t="n"/>
      <c r="B484" s="12" t="n"/>
      <c r="C484" s="14" t="n"/>
      <c r="D484" s="14" t="n"/>
      <c r="E484" s="14" t="n"/>
      <c r="F484" s="16">
        <f>IF(A484="","",SUMIF(Readers!$A$2:$A$401,A484,Readers!$D$2:$D$401))</f>
        <v/>
      </c>
      <c r="G484" s="9">
        <f>IF(OR(A484="",D484=""),"",IF(E484="",D484*N(F484),MIN(D484*N(F484),E484)))</f>
        <v/>
      </c>
      <c r="H484" s="9">
        <f>IF(A484="","",N(C484)+N(G484))</f>
        <v/>
      </c>
      <c r="I484" s="9">
        <f>IF(A484="","",SUMIF($A$2:$A$1001,A484,$G$2:$G$1001))</f>
        <v/>
      </c>
    </row>
    <row r="485">
      <c r="A485" s="12" t="n"/>
      <c r="B485" s="12" t="n"/>
      <c r="C485" s="14" t="n"/>
      <c r="D485" s="14" t="n"/>
      <c r="E485" s="14" t="n"/>
      <c r="F485" s="16">
        <f>IF(A485="","",SUMIF(Readers!$A$2:$A$401,A485,Readers!$D$2:$D$401))</f>
        <v/>
      </c>
      <c r="G485" s="9">
        <f>IF(OR(A485="",D485=""),"",IF(E485="",D485*N(F485),MIN(D485*N(F485),E485)))</f>
        <v/>
      </c>
      <c r="H485" s="9">
        <f>IF(A485="","",N(C485)+N(G485))</f>
        <v/>
      </c>
      <c r="I485" s="9">
        <f>IF(A485="","",SUMIF($A$2:$A$1001,A485,$G$2:$G$1001))</f>
        <v/>
      </c>
    </row>
    <row r="486">
      <c r="A486" s="12" t="n"/>
      <c r="B486" s="12" t="n"/>
      <c r="C486" s="14" t="n"/>
      <c r="D486" s="14" t="n"/>
      <c r="E486" s="14" t="n"/>
      <c r="F486" s="16">
        <f>IF(A486="","",SUMIF(Readers!$A$2:$A$401,A486,Readers!$D$2:$D$401))</f>
        <v/>
      </c>
      <c r="G486" s="9">
        <f>IF(OR(A486="",D486=""),"",IF(E486="",D486*N(F486),MIN(D486*N(F486),E486)))</f>
        <v/>
      </c>
      <c r="H486" s="9">
        <f>IF(A486="","",N(C486)+N(G486))</f>
        <v/>
      </c>
      <c r="I486" s="9">
        <f>IF(A486="","",SUMIF($A$2:$A$1001,A486,$G$2:$G$1001))</f>
        <v/>
      </c>
    </row>
    <row r="487">
      <c r="A487" s="12" t="n"/>
      <c r="B487" s="12" t="n"/>
      <c r="C487" s="14" t="n"/>
      <c r="D487" s="14" t="n"/>
      <c r="E487" s="14" t="n"/>
      <c r="F487" s="16">
        <f>IF(A487="","",SUMIF(Readers!$A$2:$A$401,A487,Readers!$D$2:$D$401))</f>
        <v/>
      </c>
      <c r="G487" s="9">
        <f>IF(OR(A487="",D487=""),"",IF(E487="",D487*N(F487),MIN(D487*N(F487),E487)))</f>
        <v/>
      </c>
      <c r="H487" s="9">
        <f>IF(A487="","",N(C487)+N(G487))</f>
        <v/>
      </c>
      <c r="I487" s="9">
        <f>IF(A487="","",SUMIF($A$2:$A$1001,A487,$G$2:$G$1001))</f>
        <v/>
      </c>
    </row>
    <row r="488">
      <c r="A488" s="12" t="n"/>
      <c r="B488" s="12" t="n"/>
      <c r="C488" s="14" t="n"/>
      <c r="D488" s="14" t="n"/>
      <c r="E488" s="14" t="n"/>
      <c r="F488" s="16">
        <f>IF(A488="","",SUMIF(Readers!$A$2:$A$401,A488,Readers!$D$2:$D$401))</f>
        <v/>
      </c>
      <c r="G488" s="9">
        <f>IF(OR(A488="",D488=""),"",IF(E488="",D488*N(F488),MIN(D488*N(F488),E488)))</f>
        <v/>
      </c>
      <c r="H488" s="9">
        <f>IF(A488="","",N(C488)+N(G488))</f>
        <v/>
      </c>
      <c r="I488" s="9">
        <f>IF(A488="","",SUMIF($A$2:$A$1001,A488,$G$2:$G$1001))</f>
        <v/>
      </c>
    </row>
    <row r="489">
      <c r="A489" s="12" t="n"/>
      <c r="B489" s="12" t="n"/>
      <c r="C489" s="14" t="n"/>
      <c r="D489" s="14" t="n"/>
      <c r="E489" s="14" t="n"/>
      <c r="F489" s="16">
        <f>IF(A489="","",SUMIF(Readers!$A$2:$A$401,A489,Readers!$D$2:$D$401))</f>
        <v/>
      </c>
      <c r="G489" s="9">
        <f>IF(OR(A489="",D489=""),"",IF(E489="",D489*N(F489),MIN(D489*N(F489),E489)))</f>
        <v/>
      </c>
      <c r="H489" s="9">
        <f>IF(A489="","",N(C489)+N(G489))</f>
        <v/>
      </c>
      <c r="I489" s="9">
        <f>IF(A489="","",SUMIF($A$2:$A$1001,A489,$G$2:$G$1001))</f>
        <v/>
      </c>
    </row>
    <row r="490">
      <c r="A490" s="12" t="n"/>
      <c r="B490" s="12" t="n"/>
      <c r="C490" s="14" t="n"/>
      <c r="D490" s="14" t="n"/>
      <c r="E490" s="14" t="n"/>
      <c r="F490" s="16">
        <f>IF(A490="","",SUMIF(Readers!$A$2:$A$401,A490,Readers!$D$2:$D$401))</f>
        <v/>
      </c>
      <c r="G490" s="9">
        <f>IF(OR(A490="",D490=""),"",IF(E490="",D490*N(F490),MIN(D490*N(F490),E490)))</f>
        <v/>
      </c>
      <c r="H490" s="9">
        <f>IF(A490="","",N(C490)+N(G490))</f>
        <v/>
      </c>
      <c r="I490" s="9">
        <f>IF(A490="","",SUMIF($A$2:$A$1001,A490,$G$2:$G$1001))</f>
        <v/>
      </c>
    </row>
    <row r="491">
      <c r="A491" s="12" t="n"/>
      <c r="B491" s="12" t="n"/>
      <c r="C491" s="14" t="n"/>
      <c r="D491" s="14" t="n"/>
      <c r="E491" s="14" t="n"/>
      <c r="F491" s="16">
        <f>IF(A491="","",SUMIF(Readers!$A$2:$A$401,A491,Readers!$D$2:$D$401))</f>
        <v/>
      </c>
      <c r="G491" s="9">
        <f>IF(OR(A491="",D491=""),"",IF(E491="",D491*N(F491),MIN(D491*N(F491),E491)))</f>
        <v/>
      </c>
      <c r="H491" s="9">
        <f>IF(A491="","",N(C491)+N(G491))</f>
        <v/>
      </c>
      <c r="I491" s="9">
        <f>IF(A491="","",SUMIF($A$2:$A$1001,A491,$G$2:$G$1001))</f>
        <v/>
      </c>
    </row>
    <row r="492">
      <c r="A492" s="12" t="n"/>
      <c r="B492" s="12" t="n"/>
      <c r="C492" s="14" t="n"/>
      <c r="D492" s="14" t="n"/>
      <c r="E492" s="14" t="n"/>
      <c r="F492" s="16">
        <f>IF(A492="","",SUMIF(Readers!$A$2:$A$401,A492,Readers!$D$2:$D$401))</f>
        <v/>
      </c>
      <c r="G492" s="9">
        <f>IF(OR(A492="",D492=""),"",IF(E492="",D492*N(F492),MIN(D492*N(F492),E492)))</f>
        <v/>
      </c>
      <c r="H492" s="9">
        <f>IF(A492="","",N(C492)+N(G492))</f>
        <v/>
      </c>
      <c r="I492" s="9">
        <f>IF(A492="","",SUMIF($A$2:$A$1001,A492,$G$2:$G$1001))</f>
        <v/>
      </c>
    </row>
    <row r="493">
      <c r="A493" s="12" t="n"/>
      <c r="B493" s="12" t="n"/>
      <c r="C493" s="14" t="n"/>
      <c r="D493" s="14" t="n"/>
      <c r="E493" s="14" t="n"/>
      <c r="F493" s="16">
        <f>IF(A493="","",SUMIF(Readers!$A$2:$A$401,A493,Readers!$D$2:$D$401))</f>
        <v/>
      </c>
      <c r="G493" s="9">
        <f>IF(OR(A493="",D493=""),"",IF(E493="",D493*N(F493),MIN(D493*N(F493),E493)))</f>
        <v/>
      </c>
      <c r="H493" s="9">
        <f>IF(A493="","",N(C493)+N(G493))</f>
        <v/>
      </c>
      <c r="I493" s="9">
        <f>IF(A493="","",SUMIF($A$2:$A$1001,A493,$G$2:$G$1001))</f>
        <v/>
      </c>
    </row>
    <row r="494">
      <c r="A494" s="12" t="n"/>
      <c r="B494" s="12" t="n"/>
      <c r="C494" s="14" t="n"/>
      <c r="D494" s="14" t="n"/>
      <c r="E494" s="14" t="n"/>
      <c r="F494" s="16">
        <f>IF(A494="","",SUMIF(Readers!$A$2:$A$401,A494,Readers!$D$2:$D$401))</f>
        <v/>
      </c>
      <c r="G494" s="9">
        <f>IF(OR(A494="",D494=""),"",IF(E494="",D494*N(F494),MIN(D494*N(F494),E494)))</f>
        <v/>
      </c>
      <c r="H494" s="9">
        <f>IF(A494="","",N(C494)+N(G494))</f>
        <v/>
      </c>
      <c r="I494" s="9">
        <f>IF(A494="","",SUMIF($A$2:$A$1001,A494,$G$2:$G$1001))</f>
        <v/>
      </c>
    </row>
    <row r="495">
      <c r="A495" s="12" t="n"/>
      <c r="B495" s="12" t="n"/>
      <c r="C495" s="14" t="n"/>
      <c r="D495" s="14" t="n"/>
      <c r="E495" s="14" t="n"/>
      <c r="F495" s="16">
        <f>IF(A495="","",SUMIF(Readers!$A$2:$A$401,A495,Readers!$D$2:$D$401))</f>
        <v/>
      </c>
      <c r="G495" s="9">
        <f>IF(OR(A495="",D495=""),"",IF(E495="",D495*N(F495),MIN(D495*N(F495),E495)))</f>
        <v/>
      </c>
      <c r="H495" s="9">
        <f>IF(A495="","",N(C495)+N(G495))</f>
        <v/>
      </c>
      <c r="I495" s="9">
        <f>IF(A495="","",SUMIF($A$2:$A$1001,A495,$G$2:$G$1001))</f>
        <v/>
      </c>
    </row>
    <row r="496">
      <c r="A496" s="12" t="n"/>
      <c r="B496" s="12" t="n"/>
      <c r="C496" s="14" t="n"/>
      <c r="D496" s="14" t="n"/>
      <c r="E496" s="14" t="n"/>
      <c r="F496" s="16">
        <f>IF(A496="","",SUMIF(Readers!$A$2:$A$401,A496,Readers!$D$2:$D$401))</f>
        <v/>
      </c>
      <c r="G496" s="9">
        <f>IF(OR(A496="",D496=""),"",IF(E496="",D496*N(F496),MIN(D496*N(F496),E496)))</f>
        <v/>
      </c>
      <c r="H496" s="9">
        <f>IF(A496="","",N(C496)+N(G496))</f>
        <v/>
      </c>
      <c r="I496" s="9">
        <f>IF(A496="","",SUMIF($A$2:$A$1001,A496,$G$2:$G$1001))</f>
        <v/>
      </c>
    </row>
    <row r="497">
      <c r="A497" s="12" t="n"/>
      <c r="B497" s="12" t="n"/>
      <c r="C497" s="14" t="n"/>
      <c r="D497" s="14" t="n"/>
      <c r="E497" s="14" t="n"/>
      <c r="F497" s="16">
        <f>IF(A497="","",SUMIF(Readers!$A$2:$A$401,A497,Readers!$D$2:$D$401))</f>
        <v/>
      </c>
      <c r="G497" s="9">
        <f>IF(OR(A497="",D497=""),"",IF(E497="",D497*N(F497),MIN(D497*N(F497),E497)))</f>
        <v/>
      </c>
      <c r="H497" s="9">
        <f>IF(A497="","",N(C497)+N(G497))</f>
        <v/>
      </c>
      <c r="I497" s="9">
        <f>IF(A497="","",SUMIF($A$2:$A$1001,A497,$G$2:$G$1001))</f>
        <v/>
      </c>
    </row>
    <row r="498">
      <c r="A498" s="12" t="n"/>
      <c r="B498" s="12" t="n"/>
      <c r="C498" s="14" t="n"/>
      <c r="D498" s="14" t="n"/>
      <c r="E498" s="14" t="n"/>
      <c r="F498" s="16">
        <f>IF(A498="","",SUMIF(Readers!$A$2:$A$401,A498,Readers!$D$2:$D$401))</f>
        <v/>
      </c>
      <c r="G498" s="9">
        <f>IF(OR(A498="",D498=""),"",IF(E498="",D498*N(F498),MIN(D498*N(F498),E498)))</f>
        <v/>
      </c>
      <c r="H498" s="9">
        <f>IF(A498="","",N(C498)+N(G498))</f>
        <v/>
      </c>
      <c r="I498" s="9">
        <f>IF(A498="","",SUMIF($A$2:$A$1001,A498,$G$2:$G$1001))</f>
        <v/>
      </c>
    </row>
    <row r="499">
      <c r="A499" s="12" t="n"/>
      <c r="B499" s="12" t="n"/>
      <c r="C499" s="14" t="n"/>
      <c r="D499" s="14" t="n"/>
      <c r="E499" s="14" t="n"/>
      <c r="F499" s="16">
        <f>IF(A499="","",SUMIF(Readers!$A$2:$A$401,A499,Readers!$D$2:$D$401))</f>
        <v/>
      </c>
      <c r="G499" s="9">
        <f>IF(OR(A499="",D499=""),"",IF(E499="",D499*N(F499),MIN(D499*N(F499),E499)))</f>
        <v/>
      </c>
      <c r="H499" s="9">
        <f>IF(A499="","",N(C499)+N(G499))</f>
        <v/>
      </c>
      <c r="I499" s="9">
        <f>IF(A499="","",SUMIF($A$2:$A$1001,A499,$G$2:$G$1001))</f>
        <v/>
      </c>
    </row>
    <row r="500">
      <c r="A500" s="12" t="n"/>
      <c r="B500" s="12" t="n"/>
      <c r="C500" s="14" t="n"/>
      <c r="D500" s="14" t="n"/>
      <c r="E500" s="14" t="n"/>
      <c r="F500" s="16">
        <f>IF(A500="","",SUMIF(Readers!$A$2:$A$401,A500,Readers!$D$2:$D$401))</f>
        <v/>
      </c>
      <c r="G500" s="9">
        <f>IF(OR(A500="",D500=""),"",IF(E500="",D500*N(F500),MIN(D500*N(F500),E500)))</f>
        <v/>
      </c>
      <c r="H500" s="9">
        <f>IF(A500="","",N(C500)+N(G500))</f>
        <v/>
      </c>
      <c r="I500" s="9">
        <f>IF(A500="","",SUMIF($A$2:$A$1001,A500,$G$2:$G$1001))</f>
        <v/>
      </c>
    </row>
    <row r="501">
      <c r="A501" s="12" t="n"/>
      <c r="B501" s="12" t="n"/>
      <c r="C501" s="14" t="n"/>
      <c r="D501" s="14" t="n"/>
      <c r="E501" s="14" t="n"/>
      <c r="F501" s="16">
        <f>IF(A501="","",SUMIF(Readers!$A$2:$A$401,A501,Readers!$D$2:$D$401))</f>
        <v/>
      </c>
      <c r="G501" s="9">
        <f>IF(OR(A501="",D501=""),"",IF(E501="",D501*N(F501),MIN(D501*N(F501),E501)))</f>
        <v/>
      </c>
      <c r="H501" s="9">
        <f>IF(A501="","",N(C501)+N(G501))</f>
        <v/>
      </c>
      <c r="I501" s="9">
        <f>IF(A501="","",SUMIF($A$2:$A$1001,A501,$G$2:$G$1001))</f>
        <v/>
      </c>
    </row>
    <row r="502">
      <c r="A502" s="12" t="n"/>
      <c r="B502" s="12" t="n"/>
      <c r="C502" s="14" t="n"/>
      <c r="D502" s="14" t="n"/>
      <c r="E502" s="14" t="n"/>
      <c r="F502" s="16">
        <f>IF(A502="","",SUMIF(Readers!$A$2:$A$401,A502,Readers!$D$2:$D$401))</f>
        <v/>
      </c>
      <c r="G502" s="9">
        <f>IF(OR(A502="",D502=""),"",IF(E502="",D502*N(F502),MIN(D502*N(F502),E502)))</f>
        <v/>
      </c>
      <c r="H502" s="9">
        <f>IF(A502="","",N(C502)+N(G502))</f>
        <v/>
      </c>
      <c r="I502" s="9">
        <f>IF(A502="","",SUMIF($A$2:$A$1001,A502,$G$2:$G$1001))</f>
        <v/>
      </c>
    </row>
    <row r="503">
      <c r="A503" s="12" t="n"/>
      <c r="B503" s="12" t="n"/>
      <c r="C503" s="14" t="n"/>
      <c r="D503" s="14" t="n"/>
      <c r="E503" s="14" t="n"/>
      <c r="F503" s="16">
        <f>IF(A503="","",SUMIF(Readers!$A$2:$A$401,A503,Readers!$D$2:$D$401))</f>
        <v/>
      </c>
      <c r="G503" s="9">
        <f>IF(OR(A503="",D503=""),"",IF(E503="",D503*N(F503),MIN(D503*N(F503),E503)))</f>
        <v/>
      </c>
      <c r="H503" s="9">
        <f>IF(A503="","",N(C503)+N(G503))</f>
        <v/>
      </c>
      <c r="I503" s="9">
        <f>IF(A503="","",SUMIF($A$2:$A$1001,A503,$G$2:$G$1001))</f>
        <v/>
      </c>
    </row>
    <row r="504">
      <c r="A504" s="12" t="n"/>
      <c r="B504" s="12" t="n"/>
      <c r="C504" s="14" t="n"/>
      <c r="D504" s="14" t="n"/>
      <c r="E504" s="14" t="n"/>
      <c r="F504" s="16">
        <f>IF(A504="","",SUMIF(Readers!$A$2:$A$401,A504,Readers!$D$2:$D$401))</f>
        <v/>
      </c>
      <c r="G504" s="9">
        <f>IF(OR(A504="",D504=""),"",IF(E504="",D504*N(F504),MIN(D504*N(F504),E504)))</f>
        <v/>
      </c>
      <c r="H504" s="9">
        <f>IF(A504="","",N(C504)+N(G504))</f>
        <v/>
      </c>
      <c r="I504" s="9">
        <f>IF(A504="","",SUMIF($A$2:$A$1001,A504,$G$2:$G$1001))</f>
        <v/>
      </c>
    </row>
    <row r="505">
      <c r="A505" s="12" t="n"/>
      <c r="B505" s="12" t="n"/>
      <c r="C505" s="14" t="n"/>
      <c r="D505" s="14" t="n"/>
      <c r="E505" s="14" t="n"/>
      <c r="F505" s="16">
        <f>IF(A505="","",SUMIF(Readers!$A$2:$A$401,A505,Readers!$D$2:$D$401))</f>
        <v/>
      </c>
      <c r="G505" s="9">
        <f>IF(OR(A505="",D505=""),"",IF(E505="",D505*N(F505),MIN(D505*N(F505),E505)))</f>
        <v/>
      </c>
      <c r="H505" s="9">
        <f>IF(A505="","",N(C505)+N(G505))</f>
        <v/>
      </c>
      <c r="I505" s="9">
        <f>IF(A505="","",SUMIF($A$2:$A$1001,A505,$G$2:$G$1001))</f>
        <v/>
      </c>
    </row>
    <row r="506">
      <c r="A506" s="12" t="n"/>
      <c r="B506" s="12" t="n"/>
      <c r="C506" s="14" t="n"/>
      <c r="D506" s="14" t="n"/>
      <c r="E506" s="14" t="n"/>
      <c r="F506" s="16">
        <f>IF(A506="","",SUMIF(Readers!$A$2:$A$401,A506,Readers!$D$2:$D$401))</f>
        <v/>
      </c>
      <c r="G506" s="9">
        <f>IF(OR(A506="",D506=""),"",IF(E506="",D506*N(F506),MIN(D506*N(F506),E506)))</f>
        <v/>
      </c>
      <c r="H506" s="9">
        <f>IF(A506="","",N(C506)+N(G506))</f>
        <v/>
      </c>
      <c r="I506" s="9">
        <f>IF(A506="","",SUMIF($A$2:$A$1001,A506,$G$2:$G$1001))</f>
        <v/>
      </c>
    </row>
    <row r="507">
      <c r="A507" s="12" t="n"/>
      <c r="B507" s="12" t="n"/>
      <c r="C507" s="14" t="n"/>
      <c r="D507" s="14" t="n"/>
      <c r="E507" s="14" t="n"/>
      <c r="F507" s="16">
        <f>IF(A507="","",SUMIF(Readers!$A$2:$A$401,A507,Readers!$D$2:$D$401))</f>
        <v/>
      </c>
      <c r="G507" s="9">
        <f>IF(OR(A507="",D507=""),"",IF(E507="",D507*N(F507),MIN(D507*N(F507),E507)))</f>
        <v/>
      </c>
      <c r="H507" s="9">
        <f>IF(A507="","",N(C507)+N(G507))</f>
        <v/>
      </c>
      <c r="I507" s="9">
        <f>IF(A507="","",SUMIF($A$2:$A$1001,A507,$G$2:$G$1001))</f>
        <v/>
      </c>
    </row>
    <row r="508">
      <c r="A508" s="12" t="n"/>
      <c r="B508" s="12" t="n"/>
      <c r="C508" s="14" t="n"/>
      <c r="D508" s="14" t="n"/>
      <c r="E508" s="14" t="n"/>
      <c r="F508" s="16">
        <f>IF(A508="","",SUMIF(Readers!$A$2:$A$401,A508,Readers!$D$2:$D$401))</f>
        <v/>
      </c>
      <c r="G508" s="9">
        <f>IF(OR(A508="",D508=""),"",IF(E508="",D508*N(F508),MIN(D508*N(F508),E508)))</f>
        <v/>
      </c>
      <c r="H508" s="9">
        <f>IF(A508="","",N(C508)+N(G508))</f>
        <v/>
      </c>
      <c r="I508" s="9">
        <f>IF(A508="","",SUMIF($A$2:$A$1001,A508,$G$2:$G$1001))</f>
        <v/>
      </c>
    </row>
    <row r="509">
      <c r="A509" s="12" t="n"/>
      <c r="B509" s="12" t="n"/>
      <c r="C509" s="14" t="n"/>
      <c r="D509" s="14" t="n"/>
      <c r="E509" s="14" t="n"/>
      <c r="F509" s="16">
        <f>IF(A509="","",SUMIF(Readers!$A$2:$A$401,A509,Readers!$D$2:$D$401))</f>
        <v/>
      </c>
      <c r="G509" s="9">
        <f>IF(OR(A509="",D509=""),"",IF(E509="",D509*N(F509),MIN(D509*N(F509),E509)))</f>
        <v/>
      </c>
      <c r="H509" s="9">
        <f>IF(A509="","",N(C509)+N(G509))</f>
        <v/>
      </c>
      <c r="I509" s="9">
        <f>IF(A509="","",SUMIF($A$2:$A$1001,A509,$G$2:$G$1001))</f>
        <v/>
      </c>
    </row>
    <row r="510">
      <c r="A510" s="12" t="n"/>
      <c r="B510" s="12" t="n"/>
      <c r="C510" s="14" t="n"/>
      <c r="D510" s="14" t="n"/>
      <c r="E510" s="14" t="n"/>
      <c r="F510" s="16">
        <f>IF(A510="","",SUMIF(Readers!$A$2:$A$401,A510,Readers!$D$2:$D$401))</f>
        <v/>
      </c>
      <c r="G510" s="9">
        <f>IF(OR(A510="",D510=""),"",IF(E510="",D510*N(F510),MIN(D510*N(F510),E510)))</f>
        <v/>
      </c>
      <c r="H510" s="9">
        <f>IF(A510="","",N(C510)+N(G510))</f>
        <v/>
      </c>
      <c r="I510" s="9">
        <f>IF(A510="","",SUMIF($A$2:$A$1001,A510,$G$2:$G$1001))</f>
        <v/>
      </c>
    </row>
    <row r="511">
      <c r="A511" s="12" t="n"/>
      <c r="B511" s="12" t="n"/>
      <c r="C511" s="14" t="n"/>
      <c r="D511" s="14" t="n"/>
      <c r="E511" s="14" t="n"/>
      <c r="F511" s="16">
        <f>IF(A511="","",SUMIF(Readers!$A$2:$A$401,A511,Readers!$D$2:$D$401))</f>
        <v/>
      </c>
      <c r="G511" s="9">
        <f>IF(OR(A511="",D511=""),"",IF(E511="",D511*N(F511),MIN(D511*N(F511),E511)))</f>
        <v/>
      </c>
      <c r="H511" s="9">
        <f>IF(A511="","",N(C511)+N(G511))</f>
        <v/>
      </c>
      <c r="I511" s="9">
        <f>IF(A511="","",SUMIF($A$2:$A$1001,A511,$G$2:$G$1001))</f>
        <v/>
      </c>
    </row>
    <row r="512">
      <c r="A512" s="12" t="n"/>
      <c r="B512" s="12" t="n"/>
      <c r="C512" s="14" t="n"/>
      <c r="D512" s="14" t="n"/>
      <c r="E512" s="14" t="n"/>
      <c r="F512" s="16">
        <f>IF(A512="","",SUMIF(Readers!$A$2:$A$401,A512,Readers!$D$2:$D$401))</f>
        <v/>
      </c>
      <c r="G512" s="9">
        <f>IF(OR(A512="",D512=""),"",IF(E512="",D512*N(F512),MIN(D512*N(F512),E512)))</f>
        <v/>
      </c>
      <c r="H512" s="9">
        <f>IF(A512="","",N(C512)+N(G512))</f>
        <v/>
      </c>
      <c r="I512" s="9">
        <f>IF(A512="","",SUMIF($A$2:$A$1001,A512,$G$2:$G$1001))</f>
        <v/>
      </c>
    </row>
    <row r="513">
      <c r="A513" s="12" t="n"/>
      <c r="B513" s="12" t="n"/>
      <c r="C513" s="14" t="n"/>
      <c r="D513" s="14" t="n"/>
      <c r="E513" s="14" t="n"/>
      <c r="F513" s="16">
        <f>IF(A513="","",SUMIF(Readers!$A$2:$A$401,A513,Readers!$D$2:$D$401))</f>
        <v/>
      </c>
      <c r="G513" s="9">
        <f>IF(OR(A513="",D513=""),"",IF(E513="",D513*N(F513),MIN(D513*N(F513),E513)))</f>
        <v/>
      </c>
      <c r="H513" s="9">
        <f>IF(A513="","",N(C513)+N(G513))</f>
        <v/>
      </c>
      <c r="I513" s="9">
        <f>IF(A513="","",SUMIF($A$2:$A$1001,A513,$G$2:$G$1001))</f>
        <v/>
      </c>
    </row>
    <row r="514">
      <c r="A514" s="12" t="n"/>
      <c r="B514" s="12" t="n"/>
      <c r="C514" s="14" t="n"/>
      <c r="D514" s="14" t="n"/>
      <c r="E514" s="14" t="n"/>
      <c r="F514" s="16">
        <f>IF(A514="","",SUMIF(Readers!$A$2:$A$401,A514,Readers!$D$2:$D$401))</f>
        <v/>
      </c>
      <c r="G514" s="9">
        <f>IF(OR(A514="",D514=""),"",IF(E514="",D514*N(F514),MIN(D514*N(F514),E514)))</f>
        <v/>
      </c>
      <c r="H514" s="9">
        <f>IF(A514="","",N(C514)+N(G514))</f>
        <v/>
      </c>
      <c r="I514" s="9">
        <f>IF(A514="","",SUMIF($A$2:$A$1001,A514,$G$2:$G$1001))</f>
        <v/>
      </c>
    </row>
    <row r="515">
      <c r="A515" s="12" t="n"/>
      <c r="B515" s="12" t="n"/>
      <c r="C515" s="14" t="n"/>
      <c r="D515" s="14" t="n"/>
      <c r="E515" s="14" t="n"/>
      <c r="F515" s="16">
        <f>IF(A515="","",SUMIF(Readers!$A$2:$A$401,A515,Readers!$D$2:$D$401))</f>
        <v/>
      </c>
      <c r="G515" s="9">
        <f>IF(OR(A515="",D515=""),"",IF(E515="",D515*N(F515),MIN(D515*N(F515),E515)))</f>
        <v/>
      </c>
      <c r="H515" s="9">
        <f>IF(A515="","",N(C515)+N(G515))</f>
        <v/>
      </c>
      <c r="I515" s="9">
        <f>IF(A515="","",SUMIF($A$2:$A$1001,A515,$G$2:$G$1001))</f>
        <v/>
      </c>
    </row>
    <row r="516">
      <c r="A516" s="12" t="n"/>
      <c r="B516" s="12" t="n"/>
      <c r="C516" s="14" t="n"/>
      <c r="D516" s="14" t="n"/>
      <c r="E516" s="14" t="n"/>
      <c r="F516" s="16">
        <f>IF(A516="","",SUMIF(Readers!$A$2:$A$401,A516,Readers!$D$2:$D$401))</f>
        <v/>
      </c>
      <c r="G516" s="9">
        <f>IF(OR(A516="",D516=""),"",IF(E516="",D516*N(F516),MIN(D516*N(F516),E516)))</f>
        <v/>
      </c>
      <c r="H516" s="9">
        <f>IF(A516="","",N(C516)+N(G516))</f>
        <v/>
      </c>
      <c r="I516" s="9">
        <f>IF(A516="","",SUMIF($A$2:$A$1001,A516,$G$2:$G$1001))</f>
        <v/>
      </c>
    </row>
    <row r="517">
      <c r="A517" s="12" t="n"/>
      <c r="B517" s="12" t="n"/>
      <c r="C517" s="14" t="n"/>
      <c r="D517" s="14" t="n"/>
      <c r="E517" s="14" t="n"/>
      <c r="F517" s="16">
        <f>IF(A517="","",SUMIF(Readers!$A$2:$A$401,A517,Readers!$D$2:$D$401))</f>
        <v/>
      </c>
      <c r="G517" s="9">
        <f>IF(OR(A517="",D517=""),"",IF(E517="",D517*N(F517),MIN(D517*N(F517),E517)))</f>
        <v/>
      </c>
      <c r="H517" s="9">
        <f>IF(A517="","",N(C517)+N(G517))</f>
        <v/>
      </c>
      <c r="I517" s="9">
        <f>IF(A517="","",SUMIF($A$2:$A$1001,A517,$G$2:$G$1001))</f>
        <v/>
      </c>
    </row>
    <row r="518">
      <c r="A518" s="12" t="n"/>
      <c r="B518" s="12" t="n"/>
      <c r="C518" s="14" t="n"/>
      <c r="D518" s="14" t="n"/>
      <c r="E518" s="14" t="n"/>
      <c r="F518" s="16">
        <f>IF(A518="","",SUMIF(Readers!$A$2:$A$401,A518,Readers!$D$2:$D$401))</f>
        <v/>
      </c>
      <c r="G518" s="9">
        <f>IF(OR(A518="",D518=""),"",IF(E518="",D518*N(F518),MIN(D518*N(F518),E518)))</f>
        <v/>
      </c>
      <c r="H518" s="9">
        <f>IF(A518="","",N(C518)+N(G518))</f>
        <v/>
      </c>
      <c r="I518" s="9">
        <f>IF(A518="","",SUMIF($A$2:$A$1001,A518,$G$2:$G$1001))</f>
        <v/>
      </c>
    </row>
    <row r="519">
      <c r="A519" s="12" t="n"/>
      <c r="B519" s="12" t="n"/>
      <c r="C519" s="14" t="n"/>
      <c r="D519" s="14" t="n"/>
      <c r="E519" s="14" t="n"/>
      <c r="F519" s="16">
        <f>IF(A519="","",SUMIF(Readers!$A$2:$A$401,A519,Readers!$D$2:$D$401))</f>
        <v/>
      </c>
      <c r="G519" s="9">
        <f>IF(OR(A519="",D519=""),"",IF(E519="",D519*N(F519),MIN(D519*N(F519),E519)))</f>
        <v/>
      </c>
      <c r="H519" s="9">
        <f>IF(A519="","",N(C519)+N(G519))</f>
        <v/>
      </c>
      <c r="I519" s="9">
        <f>IF(A519="","",SUMIF($A$2:$A$1001,A519,$G$2:$G$1001))</f>
        <v/>
      </c>
    </row>
    <row r="520">
      <c r="A520" s="12" t="n"/>
      <c r="B520" s="12" t="n"/>
      <c r="C520" s="14" t="n"/>
      <c r="D520" s="14" t="n"/>
      <c r="E520" s="14" t="n"/>
      <c r="F520" s="16">
        <f>IF(A520="","",SUMIF(Readers!$A$2:$A$401,A520,Readers!$D$2:$D$401))</f>
        <v/>
      </c>
      <c r="G520" s="9">
        <f>IF(OR(A520="",D520=""),"",IF(E520="",D520*N(F520),MIN(D520*N(F520),E520)))</f>
        <v/>
      </c>
      <c r="H520" s="9">
        <f>IF(A520="","",N(C520)+N(G520))</f>
        <v/>
      </c>
      <c r="I520" s="9">
        <f>IF(A520="","",SUMIF($A$2:$A$1001,A520,$G$2:$G$1001))</f>
        <v/>
      </c>
    </row>
    <row r="521">
      <c r="A521" s="12" t="n"/>
      <c r="B521" s="12" t="n"/>
      <c r="C521" s="14" t="n"/>
      <c r="D521" s="14" t="n"/>
      <c r="E521" s="14" t="n"/>
      <c r="F521" s="16">
        <f>IF(A521="","",SUMIF(Readers!$A$2:$A$401,A521,Readers!$D$2:$D$401))</f>
        <v/>
      </c>
      <c r="G521" s="9">
        <f>IF(OR(A521="",D521=""),"",IF(E521="",D521*N(F521),MIN(D521*N(F521),E521)))</f>
        <v/>
      </c>
      <c r="H521" s="9">
        <f>IF(A521="","",N(C521)+N(G521))</f>
        <v/>
      </c>
      <c r="I521" s="9">
        <f>IF(A521="","",SUMIF($A$2:$A$1001,A521,$G$2:$G$1001))</f>
        <v/>
      </c>
    </row>
    <row r="522">
      <c r="A522" s="12" t="n"/>
      <c r="B522" s="12" t="n"/>
      <c r="C522" s="14" t="n"/>
      <c r="D522" s="14" t="n"/>
      <c r="E522" s="14" t="n"/>
      <c r="F522" s="16">
        <f>IF(A522="","",SUMIF(Readers!$A$2:$A$401,A522,Readers!$D$2:$D$401))</f>
        <v/>
      </c>
      <c r="G522" s="9">
        <f>IF(OR(A522="",D522=""),"",IF(E522="",D522*N(F522),MIN(D522*N(F522),E522)))</f>
        <v/>
      </c>
      <c r="H522" s="9">
        <f>IF(A522="","",N(C522)+N(G522))</f>
        <v/>
      </c>
      <c r="I522" s="9">
        <f>IF(A522="","",SUMIF($A$2:$A$1001,A522,$G$2:$G$1001))</f>
        <v/>
      </c>
    </row>
    <row r="523">
      <c r="A523" s="12" t="n"/>
      <c r="B523" s="12" t="n"/>
      <c r="C523" s="14" t="n"/>
      <c r="D523" s="14" t="n"/>
      <c r="E523" s="14" t="n"/>
      <c r="F523" s="16">
        <f>IF(A523="","",SUMIF(Readers!$A$2:$A$401,A523,Readers!$D$2:$D$401))</f>
        <v/>
      </c>
      <c r="G523" s="9">
        <f>IF(OR(A523="",D523=""),"",IF(E523="",D523*N(F523),MIN(D523*N(F523),E523)))</f>
        <v/>
      </c>
      <c r="H523" s="9">
        <f>IF(A523="","",N(C523)+N(G523))</f>
        <v/>
      </c>
      <c r="I523" s="9">
        <f>IF(A523="","",SUMIF($A$2:$A$1001,A523,$G$2:$G$1001))</f>
        <v/>
      </c>
    </row>
    <row r="524">
      <c r="A524" s="12" t="n"/>
      <c r="B524" s="12" t="n"/>
      <c r="C524" s="14" t="n"/>
      <c r="D524" s="14" t="n"/>
      <c r="E524" s="14" t="n"/>
      <c r="F524" s="16">
        <f>IF(A524="","",SUMIF(Readers!$A$2:$A$401,A524,Readers!$D$2:$D$401))</f>
        <v/>
      </c>
      <c r="G524" s="9">
        <f>IF(OR(A524="",D524=""),"",IF(E524="",D524*N(F524),MIN(D524*N(F524),E524)))</f>
        <v/>
      </c>
      <c r="H524" s="9">
        <f>IF(A524="","",N(C524)+N(G524))</f>
        <v/>
      </c>
      <c r="I524" s="9">
        <f>IF(A524="","",SUMIF($A$2:$A$1001,A524,$G$2:$G$1001))</f>
        <v/>
      </c>
    </row>
    <row r="525">
      <c r="A525" s="12" t="n"/>
      <c r="B525" s="12" t="n"/>
      <c r="C525" s="14" t="n"/>
      <c r="D525" s="14" t="n"/>
      <c r="E525" s="14" t="n"/>
      <c r="F525" s="16">
        <f>IF(A525="","",SUMIF(Readers!$A$2:$A$401,A525,Readers!$D$2:$D$401))</f>
        <v/>
      </c>
      <c r="G525" s="9">
        <f>IF(OR(A525="",D525=""),"",IF(E525="",D525*N(F525),MIN(D525*N(F525),E525)))</f>
        <v/>
      </c>
      <c r="H525" s="9">
        <f>IF(A525="","",N(C525)+N(G525))</f>
        <v/>
      </c>
      <c r="I525" s="9">
        <f>IF(A525="","",SUMIF($A$2:$A$1001,A525,$G$2:$G$1001))</f>
        <v/>
      </c>
    </row>
    <row r="526">
      <c r="A526" s="12" t="n"/>
      <c r="B526" s="12" t="n"/>
      <c r="C526" s="14" t="n"/>
      <c r="D526" s="14" t="n"/>
      <c r="E526" s="14" t="n"/>
      <c r="F526" s="16">
        <f>IF(A526="","",SUMIF(Readers!$A$2:$A$401,A526,Readers!$D$2:$D$401))</f>
        <v/>
      </c>
      <c r="G526" s="9">
        <f>IF(OR(A526="",D526=""),"",IF(E526="",D526*N(F526),MIN(D526*N(F526),E526)))</f>
        <v/>
      </c>
      <c r="H526" s="9">
        <f>IF(A526="","",N(C526)+N(G526))</f>
        <v/>
      </c>
      <c r="I526" s="9">
        <f>IF(A526="","",SUMIF($A$2:$A$1001,A526,$G$2:$G$1001))</f>
        <v/>
      </c>
    </row>
    <row r="527">
      <c r="A527" s="12" t="n"/>
      <c r="B527" s="12" t="n"/>
      <c r="C527" s="14" t="n"/>
      <c r="D527" s="14" t="n"/>
      <c r="E527" s="14" t="n"/>
      <c r="F527" s="16">
        <f>IF(A527="","",SUMIF(Readers!$A$2:$A$401,A527,Readers!$D$2:$D$401))</f>
        <v/>
      </c>
      <c r="G527" s="9">
        <f>IF(OR(A527="",D527=""),"",IF(E527="",D527*N(F527),MIN(D527*N(F527),E527)))</f>
        <v/>
      </c>
      <c r="H527" s="9">
        <f>IF(A527="","",N(C527)+N(G527))</f>
        <v/>
      </c>
      <c r="I527" s="9">
        <f>IF(A527="","",SUMIF($A$2:$A$1001,A527,$G$2:$G$1001))</f>
        <v/>
      </c>
    </row>
    <row r="528">
      <c r="A528" s="12" t="n"/>
      <c r="B528" s="12" t="n"/>
      <c r="C528" s="14" t="n"/>
      <c r="D528" s="14" t="n"/>
      <c r="E528" s="14" t="n"/>
      <c r="F528" s="16">
        <f>IF(A528="","",SUMIF(Readers!$A$2:$A$401,A528,Readers!$D$2:$D$401))</f>
        <v/>
      </c>
      <c r="G528" s="9">
        <f>IF(OR(A528="",D528=""),"",IF(E528="",D528*N(F528),MIN(D528*N(F528),E528)))</f>
        <v/>
      </c>
      <c r="H528" s="9">
        <f>IF(A528="","",N(C528)+N(G528))</f>
        <v/>
      </c>
      <c r="I528" s="9">
        <f>IF(A528="","",SUMIF($A$2:$A$1001,A528,$G$2:$G$1001))</f>
        <v/>
      </c>
    </row>
    <row r="529">
      <c r="A529" s="12" t="n"/>
      <c r="B529" s="12" t="n"/>
      <c r="C529" s="14" t="n"/>
      <c r="D529" s="14" t="n"/>
      <c r="E529" s="14" t="n"/>
      <c r="F529" s="16">
        <f>IF(A529="","",SUMIF(Readers!$A$2:$A$401,A529,Readers!$D$2:$D$401))</f>
        <v/>
      </c>
      <c r="G529" s="9">
        <f>IF(OR(A529="",D529=""),"",IF(E529="",D529*N(F529),MIN(D529*N(F529),E529)))</f>
        <v/>
      </c>
      <c r="H529" s="9">
        <f>IF(A529="","",N(C529)+N(G529))</f>
        <v/>
      </c>
      <c r="I529" s="9">
        <f>IF(A529="","",SUMIF($A$2:$A$1001,A529,$G$2:$G$1001))</f>
        <v/>
      </c>
    </row>
    <row r="530">
      <c r="A530" s="12" t="n"/>
      <c r="B530" s="12" t="n"/>
      <c r="C530" s="14" t="n"/>
      <c r="D530" s="14" t="n"/>
      <c r="E530" s="14" t="n"/>
      <c r="F530" s="16">
        <f>IF(A530="","",SUMIF(Readers!$A$2:$A$401,A530,Readers!$D$2:$D$401))</f>
        <v/>
      </c>
      <c r="G530" s="9">
        <f>IF(OR(A530="",D530=""),"",IF(E530="",D530*N(F530),MIN(D530*N(F530),E530)))</f>
        <v/>
      </c>
      <c r="H530" s="9">
        <f>IF(A530="","",N(C530)+N(G530))</f>
        <v/>
      </c>
      <c r="I530" s="9">
        <f>IF(A530="","",SUMIF($A$2:$A$1001,A530,$G$2:$G$1001))</f>
        <v/>
      </c>
    </row>
    <row r="531">
      <c r="A531" s="12" t="n"/>
      <c r="B531" s="12" t="n"/>
      <c r="C531" s="14" t="n"/>
      <c r="D531" s="14" t="n"/>
      <c r="E531" s="14" t="n"/>
      <c r="F531" s="16">
        <f>IF(A531="","",SUMIF(Readers!$A$2:$A$401,A531,Readers!$D$2:$D$401))</f>
        <v/>
      </c>
      <c r="G531" s="9">
        <f>IF(OR(A531="",D531=""),"",IF(E531="",D531*N(F531),MIN(D531*N(F531),E531)))</f>
        <v/>
      </c>
      <c r="H531" s="9">
        <f>IF(A531="","",N(C531)+N(G531))</f>
        <v/>
      </c>
      <c r="I531" s="9">
        <f>IF(A531="","",SUMIF($A$2:$A$1001,A531,$G$2:$G$1001))</f>
        <v/>
      </c>
    </row>
    <row r="532">
      <c r="A532" s="12" t="n"/>
      <c r="B532" s="12" t="n"/>
      <c r="C532" s="14" t="n"/>
      <c r="D532" s="14" t="n"/>
      <c r="E532" s="14" t="n"/>
      <c r="F532" s="16">
        <f>IF(A532="","",SUMIF(Readers!$A$2:$A$401,A532,Readers!$D$2:$D$401))</f>
        <v/>
      </c>
      <c r="G532" s="9">
        <f>IF(OR(A532="",D532=""),"",IF(E532="",D532*N(F532),MIN(D532*N(F532),E532)))</f>
        <v/>
      </c>
      <c r="H532" s="9">
        <f>IF(A532="","",N(C532)+N(G532))</f>
        <v/>
      </c>
      <c r="I532" s="9">
        <f>IF(A532="","",SUMIF($A$2:$A$1001,A532,$G$2:$G$1001))</f>
        <v/>
      </c>
    </row>
    <row r="533">
      <c r="A533" s="12" t="n"/>
      <c r="B533" s="12" t="n"/>
      <c r="C533" s="14" t="n"/>
      <c r="D533" s="14" t="n"/>
      <c r="E533" s="14" t="n"/>
      <c r="F533" s="16">
        <f>IF(A533="","",SUMIF(Readers!$A$2:$A$401,A533,Readers!$D$2:$D$401))</f>
        <v/>
      </c>
      <c r="G533" s="9">
        <f>IF(OR(A533="",D533=""),"",IF(E533="",D533*N(F533),MIN(D533*N(F533),E533)))</f>
        <v/>
      </c>
      <c r="H533" s="9">
        <f>IF(A533="","",N(C533)+N(G533))</f>
        <v/>
      </c>
      <c r="I533" s="9">
        <f>IF(A533="","",SUMIF($A$2:$A$1001,A533,$G$2:$G$1001))</f>
        <v/>
      </c>
    </row>
    <row r="534">
      <c r="A534" s="12" t="n"/>
      <c r="B534" s="12" t="n"/>
      <c r="C534" s="14" t="n"/>
      <c r="D534" s="14" t="n"/>
      <c r="E534" s="14" t="n"/>
      <c r="F534" s="16">
        <f>IF(A534="","",SUMIF(Readers!$A$2:$A$401,A534,Readers!$D$2:$D$401))</f>
        <v/>
      </c>
      <c r="G534" s="9">
        <f>IF(OR(A534="",D534=""),"",IF(E534="",D534*N(F534),MIN(D534*N(F534),E534)))</f>
        <v/>
      </c>
      <c r="H534" s="9">
        <f>IF(A534="","",N(C534)+N(G534))</f>
        <v/>
      </c>
      <c r="I534" s="9">
        <f>IF(A534="","",SUMIF($A$2:$A$1001,A534,$G$2:$G$1001))</f>
        <v/>
      </c>
    </row>
    <row r="535">
      <c r="A535" s="12" t="n"/>
      <c r="B535" s="12" t="n"/>
      <c r="C535" s="14" t="n"/>
      <c r="D535" s="14" t="n"/>
      <c r="E535" s="14" t="n"/>
      <c r="F535" s="16">
        <f>IF(A535="","",SUMIF(Readers!$A$2:$A$401,A535,Readers!$D$2:$D$401))</f>
        <v/>
      </c>
      <c r="G535" s="9">
        <f>IF(OR(A535="",D535=""),"",IF(E535="",D535*N(F535),MIN(D535*N(F535),E535)))</f>
        <v/>
      </c>
      <c r="H535" s="9">
        <f>IF(A535="","",N(C535)+N(G535))</f>
        <v/>
      </c>
      <c r="I535" s="9">
        <f>IF(A535="","",SUMIF($A$2:$A$1001,A535,$G$2:$G$1001))</f>
        <v/>
      </c>
    </row>
    <row r="536">
      <c r="A536" s="12" t="n"/>
      <c r="B536" s="12" t="n"/>
      <c r="C536" s="14" t="n"/>
      <c r="D536" s="14" t="n"/>
      <c r="E536" s="14" t="n"/>
      <c r="F536" s="16">
        <f>IF(A536="","",SUMIF(Readers!$A$2:$A$401,A536,Readers!$D$2:$D$401))</f>
        <v/>
      </c>
      <c r="G536" s="9">
        <f>IF(OR(A536="",D536=""),"",IF(E536="",D536*N(F536),MIN(D536*N(F536),E536)))</f>
        <v/>
      </c>
      <c r="H536" s="9">
        <f>IF(A536="","",N(C536)+N(G536))</f>
        <v/>
      </c>
      <c r="I536" s="9">
        <f>IF(A536="","",SUMIF($A$2:$A$1001,A536,$G$2:$G$1001))</f>
        <v/>
      </c>
    </row>
    <row r="537">
      <c r="A537" s="12" t="n"/>
      <c r="B537" s="12" t="n"/>
      <c r="C537" s="14" t="n"/>
      <c r="D537" s="14" t="n"/>
      <c r="E537" s="14" t="n"/>
      <c r="F537" s="16">
        <f>IF(A537="","",SUMIF(Readers!$A$2:$A$401,A537,Readers!$D$2:$D$401))</f>
        <v/>
      </c>
      <c r="G537" s="9">
        <f>IF(OR(A537="",D537=""),"",IF(E537="",D537*N(F537),MIN(D537*N(F537),E537)))</f>
        <v/>
      </c>
      <c r="H537" s="9">
        <f>IF(A537="","",N(C537)+N(G537))</f>
        <v/>
      </c>
      <c r="I537" s="9">
        <f>IF(A537="","",SUMIF($A$2:$A$1001,A537,$G$2:$G$1001))</f>
        <v/>
      </c>
    </row>
    <row r="538">
      <c r="A538" s="12" t="n"/>
      <c r="B538" s="12" t="n"/>
      <c r="C538" s="14" t="n"/>
      <c r="D538" s="14" t="n"/>
      <c r="E538" s="14" t="n"/>
      <c r="F538" s="16">
        <f>IF(A538="","",SUMIF(Readers!$A$2:$A$401,A538,Readers!$D$2:$D$401))</f>
        <v/>
      </c>
      <c r="G538" s="9">
        <f>IF(OR(A538="",D538=""),"",IF(E538="",D538*N(F538),MIN(D538*N(F538),E538)))</f>
        <v/>
      </c>
      <c r="H538" s="9">
        <f>IF(A538="","",N(C538)+N(G538))</f>
        <v/>
      </c>
      <c r="I538" s="9">
        <f>IF(A538="","",SUMIF($A$2:$A$1001,A538,$G$2:$G$1001))</f>
        <v/>
      </c>
    </row>
    <row r="539">
      <c r="A539" s="12" t="n"/>
      <c r="B539" s="12" t="n"/>
      <c r="C539" s="14" t="n"/>
      <c r="D539" s="14" t="n"/>
      <c r="E539" s="14" t="n"/>
      <c r="F539" s="16">
        <f>IF(A539="","",SUMIF(Readers!$A$2:$A$401,A539,Readers!$D$2:$D$401))</f>
        <v/>
      </c>
      <c r="G539" s="9">
        <f>IF(OR(A539="",D539=""),"",IF(E539="",D539*N(F539),MIN(D539*N(F539),E539)))</f>
        <v/>
      </c>
      <c r="H539" s="9">
        <f>IF(A539="","",N(C539)+N(G539))</f>
        <v/>
      </c>
      <c r="I539" s="9">
        <f>IF(A539="","",SUMIF($A$2:$A$1001,A539,$G$2:$G$1001))</f>
        <v/>
      </c>
    </row>
    <row r="540">
      <c r="A540" s="12" t="n"/>
      <c r="B540" s="12" t="n"/>
      <c r="C540" s="14" t="n"/>
      <c r="D540" s="14" t="n"/>
      <c r="E540" s="14" t="n"/>
      <c r="F540" s="16">
        <f>IF(A540="","",SUMIF(Readers!$A$2:$A$401,A540,Readers!$D$2:$D$401))</f>
        <v/>
      </c>
      <c r="G540" s="9">
        <f>IF(OR(A540="",D540=""),"",IF(E540="",D540*N(F540),MIN(D540*N(F540),E540)))</f>
        <v/>
      </c>
      <c r="H540" s="9">
        <f>IF(A540="","",N(C540)+N(G540))</f>
        <v/>
      </c>
      <c r="I540" s="9">
        <f>IF(A540="","",SUMIF($A$2:$A$1001,A540,$G$2:$G$1001))</f>
        <v/>
      </c>
    </row>
    <row r="541">
      <c r="A541" s="12" t="n"/>
      <c r="B541" s="12" t="n"/>
      <c r="C541" s="14" t="n"/>
      <c r="D541" s="14" t="n"/>
      <c r="E541" s="14" t="n"/>
      <c r="F541" s="16">
        <f>IF(A541="","",SUMIF(Readers!$A$2:$A$401,A541,Readers!$D$2:$D$401))</f>
        <v/>
      </c>
      <c r="G541" s="9">
        <f>IF(OR(A541="",D541=""),"",IF(E541="",D541*N(F541),MIN(D541*N(F541),E541)))</f>
        <v/>
      </c>
      <c r="H541" s="9">
        <f>IF(A541="","",N(C541)+N(G541))</f>
        <v/>
      </c>
      <c r="I541" s="9">
        <f>IF(A541="","",SUMIF($A$2:$A$1001,A541,$G$2:$G$1001))</f>
        <v/>
      </c>
    </row>
    <row r="542">
      <c r="A542" s="12" t="n"/>
      <c r="B542" s="12" t="n"/>
      <c r="C542" s="14" t="n"/>
      <c r="D542" s="14" t="n"/>
      <c r="E542" s="14" t="n"/>
      <c r="F542" s="16">
        <f>IF(A542="","",SUMIF(Readers!$A$2:$A$401,A542,Readers!$D$2:$D$401))</f>
        <v/>
      </c>
      <c r="G542" s="9">
        <f>IF(OR(A542="",D542=""),"",IF(E542="",D542*N(F542),MIN(D542*N(F542),E542)))</f>
        <v/>
      </c>
      <c r="H542" s="9">
        <f>IF(A542="","",N(C542)+N(G542))</f>
        <v/>
      </c>
      <c r="I542" s="9">
        <f>IF(A542="","",SUMIF($A$2:$A$1001,A542,$G$2:$G$1001))</f>
        <v/>
      </c>
    </row>
    <row r="543">
      <c r="A543" s="12" t="n"/>
      <c r="B543" s="12" t="n"/>
      <c r="C543" s="14" t="n"/>
      <c r="D543" s="14" t="n"/>
      <c r="E543" s="14" t="n"/>
      <c r="F543" s="16">
        <f>IF(A543="","",SUMIF(Readers!$A$2:$A$401,A543,Readers!$D$2:$D$401))</f>
        <v/>
      </c>
      <c r="G543" s="9">
        <f>IF(OR(A543="",D543=""),"",IF(E543="",D543*N(F543),MIN(D543*N(F543),E543)))</f>
        <v/>
      </c>
      <c r="H543" s="9">
        <f>IF(A543="","",N(C543)+N(G543))</f>
        <v/>
      </c>
      <c r="I543" s="9">
        <f>IF(A543="","",SUMIF($A$2:$A$1001,A543,$G$2:$G$1001))</f>
        <v/>
      </c>
    </row>
    <row r="544">
      <c r="A544" s="12" t="n"/>
      <c r="B544" s="12" t="n"/>
      <c r="C544" s="14" t="n"/>
      <c r="D544" s="14" t="n"/>
      <c r="E544" s="14" t="n"/>
      <c r="F544" s="16">
        <f>IF(A544="","",SUMIF(Readers!$A$2:$A$401,A544,Readers!$D$2:$D$401))</f>
        <v/>
      </c>
      <c r="G544" s="9">
        <f>IF(OR(A544="",D544=""),"",IF(E544="",D544*N(F544),MIN(D544*N(F544),E544)))</f>
        <v/>
      </c>
      <c r="H544" s="9">
        <f>IF(A544="","",N(C544)+N(G544))</f>
        <v/>
      </c>
      <c r="I544" s="9">
        <f>IF(A544="","",SUMIF($A$2:$A$1001,A544,$G$2:$G$1001))</f>
        <v/>
      </c>
    </row>
    <row r="545">
      <c r="A545" s="12" t="n"/>
      <c r="B545" s="12" t="n"/>
      <c r="C545" s="14" t="n"/>
      <c r="D545" s="14" t="n"/>
      <c r="E545" s="14" t="n"/>
      <c r="F545" s="16">
        <f>IF(A545="","",SUMIF(Readers!$A$2:$A$401,A545,Readers!$D$2:$D$401))</f>
        <v/>
      </c>
      <c r="G545" s="9">
        <f>IF(OR(A545="",D545=""),"",IF(E545="",D545*N(F545),MIN(D545*N(F545),E545)))</f>
        <v/>
      </c>
      <c r="H545" s="9">
        <f>IF(A545="","",N(C545)+N(G545))</f>
        <v/>
      </c>
      <c r="I545" s="9">
        <f>IF(A545="","",SUMIF($A$2:$A$1001,A545,$G$2:$G$1001))</f>
        <v/>
      </c>
    </row>
    <row r="546">
      <c r="A546" s="12" t="n"/>
      <c r="B546" s="12" t="n"/>
      <c r="C546" s="14" t="n"/>
      <c r="D546" s="14" t="n"/>
      <c r="E546" s="14" t="n"/>
      <c r="F546" s="16">
        <f>IF(A546="","",SUMIF(Readers!$A$2:$A$401,A546,Readers!$D$2:$D$401))</f>
        <v/>
      </c>
      <c r="G546" s="9">
        <f>IF(OR(A546="",D546=""),"",IF(E546="",D546*N(F546),MIN(D546*N(F546),E546)))</f>
        <v/>
      </c>
      <c r="H546" s="9">
        <f>IF(A546="","",N(C546)+N(G546))</f>
        <v/>
      </c>
      <c r="I546" s="9">
        <f>IF(A546="","",SUMIF($A$2:$A$1001,A546,$G$2:$G$1001))</f>
        <v/>
      </c>
    </row>
    <row r="547">
      <c r="A547" s="12" t="n"/>
      <c r="B547" s="12" t="n"/>
      <c r="C547" s="14" t="n"/>
      <c r="D547" s="14" t="n"/>
      <c r="E547" s="14" t="n"/>
      <c r="F547" s="16">
        <f>IF(A547="","",SUMIF(Readers!$A$2:$A$401,A547,Readers!$D$2:$D$401))</f>
        <v/>
      </c>
      <c r="G547" s="9">
        <f>IF(OR(A547="",D547=""),"",IF(E547="",D547*N(F547),MIN(D547*N(F547),E547)))</f>
        <v/>
      </c>
      <c r="H547" s="9">
        <f>IF(A547="","",N(C547)+N(G547))</f>
        <v/>
      </c>
      <c r="I547" s="9">
        <f>IF(A547="","",SUMIF($A$2:$A$1001,A547,$G$2:$G$1001))</f>
        <v/>
      </c>
    </row>
    <row r="548">
      <c r="A548" s="12" t="n"/>
      <c r="B548" s="12" t="n"/>
      <c r="C548" s="14" t="n"/>
      <c r="D548" s="14" t="n"/>
      <c r="E548" s="14" t="n"/>
      <c r="F548" s="16">
        <f>IF(A548="","",SUMIF(Readers!$A$2:$A$401,A548,Readers!$D$2:$D$401))</f>
        <v/>
      </c>
      <c r="G548" s="9">
        <f>IF(OR(A548="",D548=""),"",IF(E548="",D548*N(F548),MIN(D548*N(F548),E548)))</f>
        <v/>
      </c>
      <c r="H548" s="9">
        <f>IF(A548="","",N(C548)+N(G548))</f>
        <v/>
      </c>
      <c r="I548" s="9">
        <f>IF(A548="","",SUMIF($A$2:$A$1001,A548,$G$2:$G$1001))</f>
        <v/>
      </c>
    </row>
    <row r="549">
      <c r="A549" s="12" t="n"/>
      <c r="B549" s="12" t="n"/>
      <c r="C549" s="14" t="n"/>
      <c r="D549" s="14" t="n"/>
      <c r="E549" s="14" t="n"/>
      <c r="F549" s="16">
        <f>IF(A549="","",SUMIF(Readers!$A$2:$A$401,A549,Readers!$D$2:$D$401))</f>
        <v/>
      </c>
      <c r="G549" s="9">
        <f>IF(OR(A549="",D549=""),"",IF(E549="",D549*N(F549),MIN(D549*N(F549),E549)))</f>
        <v/>
      </c>
      <c r="H549" s="9">
        <f>IF(A549="","",N(C549)+N(G549))</f>
        <v/>
      </c>
      <c r="I549" s="9">
        <f>IF(A549="","",SUMIF($A$2:$A$1001,A549,$G$2:$G$1001))</f>
        <v/>
      </c>
    </row>
    <row r="550">
      <c r="A550" s="12" t="n"/>
      <c r="B550" s="12" t="n"/>
      <c r="C550" s="14" t="n"/>
      <c r="D550" s="14" t="n"/>
      <c r="E550" s="14" t="n"/>
      <c r="F550" s="16">
        <f>IF(A550="","",SUMIF(Readers!$A$2:$A$401,A550,Readers!$D$2:$D$401))</f>
        <v/>
      </c>
      <c r="G550" s="9">
        <f>IF(OR(A550="",D550=""),"",IF(E550="",D550*N(F550),MIN(D550*N(F550),E550)))</f>
        <v/>
      </c>
      <c r="H550" s="9">
        <f>IF(A550="","",N(C550)+N(G550))</f>
        <v/>
      </c>
      <c r="I550" s="9">
        <f>IF(A550="","",SUMIF($A$2:$A$1001,A550,$G$2:$G$1001))</f>
        <v/>
      </c>
    </row>
    <row r="551">
      <c r="A551" s="12" t="n"/>
      <c r="B551" s="12" t="n"/>
      <c r="C551" s="14" t="n"/>
      <c r="D551" s="14" t="n"/>
      <c r="E551" s="14" t="n"/>
      <c r="F551" s="16">
        <f>IF(A551="","",SUMIF(Readers!$A$2:$A$401,A551,Readers!$D$2:$D$401))</f>
        <v/>
      </c>
      <c r="G551" s="9">
        <f>IF(OR(A551="",D551=""),"",IF(E551="",D551*N(F551),MIN(D551*N(F551),E551)))</f>
        <v/>
      </c>
      <c r="H551" s="9">
        <f>IF(A551="","",N(C551)+N(G551))</f>
        <v/>
      </c>
      <c r="I551" s="9">
        <f>IF(A551="","",SUMIF($A$2:$A$1001,A551,$G$2:$G$1001))</f>
        <v/>
      </c>
    </row>
    <row r="552">
      <c r="A552" s="12" t="n"/>
      <c r="B552" s="12" t="n"/>
      <c r="C552" s="14" t="n"/>
      <c r="D552" s="14" t="n"/>
      <c r="E552" s="14" t="n"/>
      <c r="F552" s="16">
        <f>IF(A552="","",SUMIF(Readers!$A$2:$A$401,A552,Readers!$D$2:$D$401))</f>
        <v/>
      </c>
      <c r="G552" s="9">
        <f>IF(OR(A552="",D552=""),"",IF(E552="",D552*N(F552),MIN(D552*N(F552),E552)))</f>
        <v/>
      </c>
      <c r="H552" s="9">
        <f>IF(A552="","",N(C552)+N(G552))</f>
        <v/>
      </c>
      <c r="I552" s="9">
        <f>IF(A552="","",SUMIF($A$2:$A$1001,A552,$G$2:$G$1001))</f>
        <v/>
      </c>
    </row>
    <row r="553">
      <c r="A553" s="12" t="n"/>
      <c r="B553" s="12" t="n"/>
      <c r="C553" s="14" t="n"/>
      <c r="D553" s="14" t="n"/>
      <c r="E553" s="14" t="n"/>
      <c r="F553" s="16">
        <f>IF(A553="","",SUMIF(Readers!$A$2:$A$401,A553,Readers!$D$2:$D$401))</f>
        <v/>
      </c>
      <c r="G553" s="9">
        <f>IF(OR(A553="",D553=""),"",IF(E553="",D553*N(F553),MIN(D553*N(F553),E553)))</f>
        <v/>
      </c>
      <c r="H553" s="9">
        <f>IF(A553="","",N(C553)+N(G553))</f>
        <v/>
      </c>
      <c r="I553" s="9">
        <f>IF(A553="","",SUMIF($A$2:$A$1001,A553,$G$2:$G$1001))</f>
        <v/>
      </c>
    </row>
    <row r="554">
      <c r="A554" s="12" t="n"/>
      <c r="B554" s="12" t="n"/>
      <c r="C554" s="14" t="n"/>
      <c r="D554" s="14" t="n"/>
      <c r="E554" s="14" t="n"/>
      <c r="F554" s="16">
        <f>IF(A554="","",SUMIF(Readers!$A$2:$A$401,A554,Readers!$D$2:$D$401))</f>
        <v/>
      </c>
      <c r="G554" s="9">
        <f>IF(OR(A554="",D554=""),"",IF(E554="",D554*N(F554),MIN(D554*N(F554),E554)))</f>
        <v/>
      </c>
      <c r="H554" s="9">
        <f>IF(A554="","",N(C554)+N(G554))</f>
        <v/>
      </c>
      <c r="I554" s="9">
        <f>IF(A554="","",SUMIF($A$2:$A$1001,A554,$G$2:$G$1001))</f>
        <v/>
      </c>
    </row>
    <row r="555">
      <c r="A555" s="12" t="n"/>
      <c r="B555" s="12" t="n"/>
      <c r="C555" s="14" t="n"/>
      <c r="D555" s="14" t="n"/>
      <c r="E555" s="14" t="n"/>
      <c r="F555" s="16">
        <f>IF(A555="","",SUMIF(Readers!$A$2:$A$401,A555,Readers!$D$2:$D$401))</f>
        <v/>
      </c>
      <c r="G555" s="9">
        <f>IF(OR(A555="",D555=""),"",IF(E555="",D555*N(F555),MIN(D555*N(F555),E555)))</f>
        <v/>
      </c>
      <c r="H555" s="9">
        <f>IF(A555="","",N(C555)+N(G555))</f>
        <v/>
      </c>
      <c r="I555" s="9">
        <f>IF(A555="","",SUMIF($A$2:$A$1001,A555,$G$2:$G$1001))</f>
        <v/>
      </c>
    </row>
    <row r="556">
      <c r="A556" s="12" t="n"/>
      <c r="B556" s="12" t="n"/>
      <c r="C556" s="14" t="n"/>
      <c r="D556" s="14" t="n"/>
      <c r="E556" s="14" t="n"/>
      <c r="F556" s="16">
        <f>IF(A556="","",SUMIF(Readers!$A$2:$A$401,A556,Readers!$D$2:$D$401))</f>
        <v/>
      </c>
      <c r="G556" s="9">
        <f>IF(OR(A556="",D556=""),"",IF(E556="",D556*N(F556),MIN(D556*N(F556),E556)))</f>
        <v/>
      </c>
      <c r="H556" s="9">
        <f>IF(A556="","",N(C556)+N(G556))</f>
        <v/>
      </c>
      <c r="I556" s="9">
        <f>IF(A556="","",SUMIF($A$2:$A$1001,A556,$G$2:$G$1001))</f>
        <v/>
      </c>
    </row>
    <row r="557">
      <c r="A557" s="12" t="n"/>
      <c r="B557" s="12" t="n"/>
      <c r="C557" s="14" t="n"/>
      <c r="D557" s="14" t="n"/>
      <c r="E557" s="14" t="n"/>
      <c r="F557" s="16">
        <f>IF(A557="","",SUMIF(Readers!$A$2:$A$401,A557,Readers!$D$2:$D$401))</f>
        <v/>
      </c>
      <c r="G557" s="9">
        <f>IF(OR(A557="",D557=""),"",IF(E557="",D557*N(F557),MIN(D557*N(F557),E557)))</f>
        <v/>
      </c>
      <c r="H557" s="9">
        <f>IF(A557="","",N(C557)+N(G557))</f>
        <v/>
      </c>
      <c r="I557" s="9">
        <f>IF(A557="","",SUMIF($A$2:$A$1001,A557,$G$2:$G$1001))</f>
        <v/>
      </c>
    </row>
    <row r="558">
      <c r="A558" s="12" t="n"/>
      <c r="B558" s="12" t="n"/>
      <c r="C558" s="14" t="n"/>
      <c r="D558" s="14" t="n"/>
      <c r="E558" s="14" t="n"/>
      <c r="F558" s="16">
        <f>IF(A558="","",SUMIF(Readers!$A$2:$A$401,A558,Readers!$D$2:$D$401))</f>
        <v/>
      </c>
      <c r="G558" s="9">
        <f>IF(OR(A558="",D558=""),"",IF(E558="",D558*N(F558),MIN(D558*N(F558),E558)))</f>
        <v/>
      </c>
      <c r="H558" s="9">
        <f>IF(A558="","",N(C558)+N(G558))</f>
        <v/>
      </c>
      <c r="I558" s="9">
        <f>IF(A558="","",SUMIF($A$2:$A$1001,A558,$G$2:$G$1001))</f>
        <v/>
      </c>
    </row>
    <row r="559">
      <c r="A559" s="12" t="n"/>
      <c r="B559" s="12" t="n"/>
      <c r="C559" s="14" t="n"/>
      <c r="D559" s="14" t="n"/>
      <c r="E559" s="14" t="n"/>
      <c r="F559" s="16">
        <f>IF(A559="","",SUMIF(Readers!$A$2:$A$401,A559,Readers!$D$2:$D$401))</f>
        <v/>
      </c>
      <c r="G559" s="9">
        <f>IF(OR(A559="",D559=""),"",IF(E559="",D559*N(F559),MIN(D559*N(F559),E559)))</f>
        <v/>
      </c>
      <c r="H559" s="9">
        <f>IF(A559="","",N(C559)+N(G559))</f>
        <v/>
      </c>
      <c r="I559" s="9">
        <f>IF(A559="","",SUMIF($A$2:$A$1001,A559,$G$2:$G$1001))</f>
        <v/>
      </c>
    </row>
    <row r="560">
      <c r="A560" s="12" t="n"/>
      <c r="B560" s="12" t="n"/>
      <c r="C560" s="14" t="n"/>
      <c r="D560" s="14" t="n"/>
      <c r="E560" s="14" t="n"/>
      <c r="F560" s="16">
        <f>IF(A560="","",SUMIF(Readers!$A$2:$A$401,A560,Readers!$D$2:$D$401))</f>
        <v/>
      </c>
      <c r="G560" s="9">
        <f>IF(OR(A560="",D560=""),"",IF(E560="",D560*N(F560),MIN(D560*N(F560),E560)))</f>
        <v/>
      </c>
      <c r="H560" s="9">
        <f>IF(A560="","",N(C560)+N(G560))</f>
        <v/>
      </c>
      <c r="I560" s="9">
        <f>IF(A560="","",SUMIF($A$2:$A$1001,A560,$G$2:$G$1001))</f>
        <v/>
      </c>
    </row>
    <row r="561">
      <c r="A561" s="12" t="n"/>
      <c r="B561" s="12" t="n"/>
      <c r="C561" s="14" t="n"/>
      <c r="D561" s="14" t="n"/>
      <c r="E561" s="14" t="n"/>
      <c r="F561" s="16">
        <f>IF(A561="","",SUMIF(Readers!$A$2:$A$401,A561,Readers!$D$2:$D$401))</f>
        <v/>
      </c>
      <c r="G561" s="9">
        <f>IF(OR(A561="",D561=""),"",IF(E561="",D561*N(F561),MIN(D561*N(F561),E561)))</f>
        <v/>
      </c>
      <c r="H561" s="9">
        <f>IF(A561="","",N(C561)+N(G561))</f>
        <v/>
      </c>
      <c r="I561" s="9">
        <f>IF(A561="","",SUMIF($A$2:$A$1001,A561,$G$2:$G$1001))</f>
        <v/>
      </c>
    </row>
    <row r="562">
      <c r="A562" s="12" t="n"/>
      <c r="B562" s="12" t="n"/>
      <c r="C562" s="14" t="n"/>
      <c r="D562" s="14" t="n"/>
      <c r="E562" s="14" t="n"/>
      <c r="F562" s="16">
        <f>IF(A562="","",SUMIF(Readers!$A$2:$A$401,A562,Readers!$D$2:$D$401))</f>
        <v/>
      </c>
      <c r="G562" s="9">
        <f>IF(OR(A562="",D562=""),"",IF(E562="",D562*N(F562),MIN(D562*N(F562),E562)))</f>
        <v/>
      </c>
      <c r="H562" s="9">
        <f>IF(A562="","",N(C562)+N(G562))</f>
        <v/>
      </c>
      <c r="I562" s="9">
        <f>IF(A562="","",SUMIF($A$2:$A$1001,A562,$G$2:$G$1001))</f>
        <v/>
      </c>
    </row>
    <row r="563">
      <c r="A563" s="12" t="n"/>
      <c r="B563" s="12" t="n"/>
      <c r="C563" s="14" t="n"/>
      <c r="D563" s="14" t="n"/>
      <c r="E563" s="14" t="n"/>
      <c r="F563" s="16">
        <f>IF(A563="","",SUMIF(Readers!$A$2:$A$401,A563,Readers!$D$2:$D$401))</f>
        <v/>
      </c>
      <c r="G563" s="9">
        <f>IF(OR(A563="",D563=""),"",IF(E563="",D563*N(F563),MIN(D563*N(F563),E563)))</f>
        <v/>
      </c>
      <c r="H563" s="9">
        <f>IF(A563="","",N(C563)+N(G563))</f>
        <v/>
      </c>
      <c r="I563" s="9">
        <f>IF(A563="","",SUMIF($A$2:$A$1001,A563,$G$2:$G$1001))</f>
        <v/>
      </c>
    </row>
    <row r="564">
      <c r="A564" s="12" t="n"/>
      <c r="B564" s="12" t="n"/>
      <c r="C564" s="14" t="n"/>
      <c r="D564" s="14" t="n"/>
      <c r="E564" s="14" t="n"/>
      <c r="F564" s="16">
        <f>IF(A564="","",SUMIF(Readers!$A$2:$A$401,A564,Readers!$D$2:$D$401))</f>
        <v/>
      </c>
      <c r="G564" s="9">
        <f>IF(OR(A564="",D564=""),"",IF(E564="",D564*N(F564),MIN(D564*N(F564),E564)))</f>
        <v/>
      </c>
      <c r="H564" s="9">
        <f>IF(A564="","",N(C564)+N(G564))</f>
        <v/>
      </c>
      <c r="I564" s="9">
        <f>IF(A564="","",SUMIF($A$2:$A$1001,A564,$G$2:$G$1001))</f>
        <v/>
      </c>
    </row>
    <row r="565">
      <c r="A565" s="12" t="n"/>
      <c r="B565" s="12" t="n"/>
      <c r="C565" s="14" t="n"/>
      <c r="D565" s="14" t="n"/>
      <c r="E565" s="14" t="n"/>
      <c r="F565" s="16">
        <f>IF(A565="","",SUMIF(Readers!$A$2:$A$401,A565,Readers!$D$2:$D$401))</f>
        <v/>
      </c>
      <c r="G565" s="9">
        <f>IF(OR(A565="",D565=""),"",IF(E565="",D565*N(F565),MIN(D565*N(F565),E565)))</f>
        <v/>
      </c>
      <c r="H565" s="9">
        <f>IF(A565="","",N(C565)+N(G565))</f>
        <v/>
      </c>
      <c r="I565" s="9">
        <f>IF(A565="","",SUMIF($A$2:$A$1001,A565,$G$2:$G$1001))</f>
        <v/>
      </c>
    </row>
    <row r="566">
      <c r="A566" s="12" t="n"/>
      <c r="B566" s="12" t="n"/>
      <c r="C566" s="14" t="n"/>
      <c r="D566" s="14" t="n"/>
      <c r="E566" s="14" t="n"/>
      <c r="F566" s="16">
        <f>IF(A566="","",SUMIF(Readers!$A$2:$A$401,A566,Readers!$D$2:$D$401))</f>
        <v/>
      </c>
      <c r="G566" s="9">
        <f>IF(OR(A566="",D566=""),"",IF(E566="",D566*N(F566),MIN(D566*N(F566),E566)))</f>
        <v/>
      </c>
      <c r="H566" s="9">
        <f>IF(A566="","",N(C566)+N(G566))</f>
        <v/>
      </c>
      <c r="I566" s="9">
        <f>IF(A566="","",SUMIF($A$2:$A$1001,A566,$G$2:$G$1001))</f>
        <v/>
      </c>
    </row>
    <row r="567">
      <c r="A567" s="12" t="n"/>
      <c r="B567" s="12" t="n"/>
      <c r="C567" s="14" t="n"/>
      <c r="D567" s="14" t="n"/>
      <c r="E567" s="14" t="n"/>
      <c r="F567" s="16">
        <f>IF(A567="","",SUMIF(Readers!$A$2:$A$401,A567,Readers!$D$2:$D$401))</f>
        <v/>
      </c>
      <c r="G567" s="9">
        <f>IF(OR(A567="",D567=""),"",IF(E567="",D567*N(F567),MIN(D567*N(F567),E567)))</f>
        <v/>
      </c>
      <c r="H567" s="9">
        <f>IF(A567="","",N(C567)+N(G567))</f>
        <v/>
      </c>
      <c r="I567" s="9">
        <f>IF(A567="","",SUMIF($A$2:$A$1001,A567,$G$2:$G$1001))</f>
        <v/>
      </c>
    </row>
    <row r="568">
      <c r="A568" s="12" t="n"/>
      <c r="B568" s="12" t="n"/>
      <c r="C568" s="14" t="n"/>
      <c r="D568" s="14" t="n"/>
      <c r="E568" s="14" t="n"/>
      <c r="F568" s="16">
        <f>IF(A568="","",SUMIF(Readers!$A$2:$A$401,A568,Readers!$D$2:$D$401))</f>
        <v/>
      </c>
      <c r="G568" s="9">
        <f>IF(OR(A568="",D568=""),"",IF(E568="",D568*N(F568),MIN(D568*N(F568),E568)))</f>
        <v/>
      </c>
      <c r="H568" s="9">
        <f>IF(A568="","",N(C568)+N(G568))</f>
        <v/>
      </c>
      <c r="I568" s="9">
        <f>IF(A568="","",SUMIF($A$2:$A$1001,A568,$G$2:$G$1001))</f>
        <v/>
      </c>
    </row>
    <row r="569">
      <c r="A569" s="12" t="n"/>
      <c r="B569" s="12" t="n"/>
      <c r="C569" s="14" t="n"/>
      <c r="D569" s="14" t="n"/>
      <c r="E569" s="14" t="n"/>
      <c r="F569" s="16">
        <f>IF(A569="","",SUMIF(Readers!$A$2:$A$401,A569,Readers!$D$2:$D$401))</f>
        <v/>
      </c>
      <c r="G569" s="9">
        <f>IF(OR(A569="",D569=""),"",IF(E569="",D569*N(F569),MIN(D569*N(F569),E569)))</f>
        <v/>
      </c>
      <c r="H569" s="9">
        <f>IF(A569="","",N(C569)+N(G569))</f>
        <v/>
      </c>
      <c r="I569" s="9">
        <f>IF(A569="","",SUMIF($A$2:$A$1001,A569,$G$2:$G$1001))</f>
        <v/>
      </c>
    </row>
    <row r="570">
      <c r="A570" s="12" t="n"/>
      <c r="B570" s="12" t="n"/>
      <c r="C570" s="14" t="n"/>
      <c r="D570" s="14" t="n"/>
      <c r="E570" s="14" t="n"/>
      <c r="F570" s="16">
        <f>IF(A570="","",SUMIF(Readers!$A$2:$A$401,A570,Readers!$D$2:$D$401))</f>
        <v/>
      </c>
      <c r="G570" s="9">
        <f>IF(OR(A570="",D570=""),"",IF(E570="",D570*N(F570),MIN(D570*N(F570),E570)))</f>
        <v/>
      </c>
      <c r="H570" s="9">
        <f>IF(A570="","",N(C570)+N(G570))</f>
        <v/>
      </c>
      <c r="I570" s="9">
        <f>IF(A570="","",SUMIF($A$2:$A$1001,A570,$G$2:$G$1001))</f>
        <v/>
      </c>
    </row>
    <row r="571">
      <c r="A571" s="12" t="n"/>
      <c r="B571" s="12" t="n"/>
      <c r="C571" s="14" t="n"/>
      <c r="D571" s="14" t="n"/>
      <c r="E571" s="14" t="n"/>
      <c r="F571" s="16">
        <f>IF(A571="","",SUMIF(Readers!$A$2:$A$401,A571,Readers!$D$2:$D$401))</f>
        <v/>
      </c>
      <c r="G571" s="9">
        <f>IF(OR(A571="",D571=""),"",IF(E571="",D571*N(F571),MIN(D571*N(F571),E571)))</f>
        <v/>
      </c>
      <c r="H571" s="9">
        <f>IF(A571="","",N(C571)+N(G571))</f>
        <v/>
      </c>
      <c r="I571" s="9">
        <f>IF(A571="","",SUMIF($A$2:$A$1001,A571,$G$2:$G$1001))</f>
        <v/>
      </c>
    </row>
    <row r="572">
      <c r="A572" s="12" t="n"/>
      <c r="B572" s="12" t="n"/>
      <c r="C572" s="14" t="n"/>
      <c r="D572" s="14" t="n"/>
      <c r="E572" s="14" t="n"/>
      <c r="F572" s="16">
        <f>IF(A572="","",SUMIF(Readers!$A$2:$A$401,A572,Readers!$D$2:$D$401))</f>
        <v/>
      </c>
      <c r="G572" s="9">
        <f>IF(OR(A572="",D572=""),"",IF(E572="",D572*N(F572),MIN(D572*N(F572),E572)))</f>
        <v/>
      </c>
      <c r="H572" s="9">
        <f>IF(A572="","",N(C572)+N(G572))</f>
        <v/>
      </c>
      <c r="I572" s="9">
        <f>IF(A572="","",SUMIF($A$2:$A$1001,A572,$G$2:$G$1001))</f>
        <v/>
      </c>
    </row>
    <row r="573">
      <c r="A573" s="12" t="n"/>
      <c r="B573" s="12" t="n"/>
      <c r="C573" s="14" t="n"/>
      <c r="D573" s="14" t="n"/>
      <c r="E573" s="14" t="n"/>
      <c r="F573" s="16">
        <f>IF(A573="","",SUMIF(Readers!$A$2:$A$401,A573,Readers!$D$2:$D$401))</f>
        <v/>
      </c>
      <c r="G573" s="9">
        <f>IF(OR(A573="",D573=""),"",IF(E573="",D573*N(F573),MIN(D573*N(F573),E573)))</f>
        <v/>
      </c>
      <c r="H573" s="9">
        <f>IF(A573="","",N(C573)+N(G573))</f>
        <v/>
      </c>
      <c r="I573" s="9">
        <f>IF(A573="","",SUMIF($A$2:$A$1001,A573,$G$2:$G$1001))</f>
        <v/>
      </c>
    </row>
    <row r="574">
      <c r="A574" s="12" t="n"/>
      <c r="B574" s="12" t="n"/>
      <c r="C574" s="14" t="n"/>
      <c r="D574" s="14" t="n"/>
      <c r="E574" s="14" t="n"/>
      <c r="F574" s="16">
        <f>IF(A574="","",SUMIF(Readers!$A$2:$A$401,A574,Readers!$D$2:$D$401))</f>
        <v/>
      </c>
      <c r="G574" s="9">
        <f>IF(OR(A574="",D574=""),"",IF(E574="",D574*N(F574),MIN(D574*N(F574),E574)))</f>
        <v/>
      </c>
      <c r="H574" s="9">
        <f>IF(A574="","",N(C574)+N(G574))</f>
        <v/>
      </c>
      <c r="I574" s="9">
        <f>IF(A574="","",SUMIF($A$2:$A$1001,A574,$G$2:$G$1001))</f>
        <v/>
      </c>
    </row>
    <row r="575">
      <c r="A575" s="12" t="n"/>
      <c r="B575" s="12" t="n"/>
      <c r="C575" s="14" t="n"/>
      <c r="D575" s="14" t="n"/>
      <c r="E575" s="14" t="n"/>
      <c r="F575" s="16">
        <f>IF(A575="","",SUMIF(Readers!$A$2:$A$401,A575,Readers!$D$2:$D$401))</f>
        <v/>
      </c>
      <c r="G575" s="9">
        <f>IF(OR(A575="",D575=""),"",IF(E575="",D575*N(F575),MIN(D575*N(F575),E575)))</f>
        <v/>
      </c>
      <c r="H575" s="9">
        <f>IF(A575="","",N(C575)+N(G575))</f>
        <v/>
      </c>
      <c r="I575" s="9">
        <f>IF(A575="","",SUMIF($A$2:$A$1001,A575,$G$2:$G$1001))</f>
        <v/>
      </c>
    </row>
    <row r="576">
      <c r="A576" s="12" t="n"/>
      <c r="B576" s="12" t="n"/>
      <c r="C576" s="14" t="n"/>
      <c r="D576" s="14" t="n"/>
      <c r="E576" s="14" t="n"/>
      <c r="F576" s="16">
        <f>IF(A576="","",SUMIF(Readers!$A$2:$A$401,A576,Readers!$D$2:$D$401))</f>
        <v/>
      </c>
      <c r="G576" s="9">
        <f>IF(OR(A576="",D576=""),"",IF(E576="",D576*N(F576),MIN(D576*N(F576),E576)))</f>
        <v/>
      </c>
      <c r="H576" s="9">
        <f>IF(A576="","",N(C576)+N(G576))</f>
        <v/>
      </c>
      <c r="I576" s="9">
        <f>IF(A576="","",SUMIF($A$2:$A$1001,A576,$G$2:$G$1001))</f>
        <v/>
      </c>
    </row>
    <row r="577">
      <c r="A577" s="12" t="n"/>
      <c r="B577" s="12" t="n"/>
      <c r="C577" s="14" t="n"/>
      <c r="D577" s="14" t="n"/>
      <c r="E577" s="14" t="n"/>
      <c r="F577" s="16">
        <f>IF(A577="","",SUMIF(Readers!$A$2:$A$401,A577,Readers!$D$2:$D$401))</f>
        <v/>
      </c>
      <c r="G577" s="9">
        <f>IF(OR(A577="",D577=""),"",IF(E577="",D577*N(F577),MIN(D577*N(F577),E577)))</f>
        <v/>
      </c>
      <c r="H577" s="9">
        <f>IF(A577="","",N(C577)+N(G577))</f>
        <v/>
      </c>
      <c r="I577" s="9">
        <f>IF(A577="","",SUMIF($A$2:$A$1001,A577,$G$2:$G$1001))</f>
        <v/>
      </c>
    </row>
    <row r="578">
      <c r="A578" s="12" t="n"/>
      <c r="B578" s="12" t="n"/>
      <c r="C578" s="14" t="n"/>
      <c r="D578" s="14" t="n"/>
      <c r="E578" s="14" t="n"/>
      <c r="F578" s="16">
        <f>IF(A578="","",SUMIF(Readers!$A$2:$A$401,A578,Readers!$D$2:$D$401))</f>
        <v/>
      </c>
      <c r="G578" s="9">
        <f>IF(OR(A578="",D578=""),"",IF(E578="",D578*N(F578),MIN(D578*N(F578),E578)))</f>
        <v/>
      </c>
      <c r="H578" s="9">
        <f>IF(A578="","",N(C578)+N(G578))</f>
        <v/>
      </c>
      <c r="I578" s="9">
        <f>IF(A578="","",SUMIF($A$2:$A$1001,A578,$G$2:$G$1001))</f>
        <v/>
      </c>
    </row>
    <row r="579">
      <c r="A579" s="12" t="n"/>
      <c r="B579" s="12" t="n"/>
      <c r="C579" s="14" t="n"/>
      <c r="D579" s="14" t="n"/>
      <c r="E579" s="14" t="n"/>
      <c r="F579" s="16">
        <f>IF(A579="","",SUMIF(Readers!$A$2:$A$401,A579,Readers!$D$2:$D$401))</f>
        <v/>
      </c>
      <c r="G579" s="9">
        <f>IF(OR(A579="",D579=""),"",IF(E579="",D579*N(F579),MIN(D579*N(F579),E579)))</f>
        <v/>
      </c>
      <c r="H579" s="9">
        <f>IF(A579="","",N(C579)+N(G579))</f>
        <v/>
      </c>
      <c r="I579" s="9">
        <f>IF(A579="","",SUMIF($A$2:$A$1001,A579,$G$2:$G$1001))</f>
        <v/>
      </c>
    </row>
    <row r="580">
      <c r="A580" s="12" t="n"/>
      <c r="B580" s="12" t="n"/>
      <c r="C580" s="14" t="n"/>
      <c r="D580" s="14" t="n"/>
      <c r="E580" s="14" t="n"/>
      <c r="F580" s="16">
        <f>IF(A580="","",SUMIF(Readers!$A$2:$A$401,A580,Readers!$D$2:$D$401))</f>
        <v/>
      </c>
      <c r="G580" s="9">
        <f>IF(OR(A580="",D580=""),"",IF(E580="",D580*N(F580),MIN(D580*N(F580),E580)))</f>
        <v/>
      </c>
      <c r="H580" s="9">
        <f>IF(A580="","",N(C580)+N(G580))</f>
        <v/>
      </c>
      <c r="I580" s="9">
        <f>IF(A580="","",SUMIF($A$2:$A$1001,A580,$G$2:$G$1001))</f>
        <v/>
      </c>
    </row>
    <row r="581">
      <c r="A581" s="12" t="n"/>
      <c r="B581" s="12" t="n"/>
      <c r="C581" s="14" t="n"/>
      <c r="D581" s="14" t="n"/>
      <c r="E581" s="14" t="n"/>
      <c r="F581" s="16">
        <f>IF(A581="","",SUMIF(Readers!$A$2:$A$401,A581,Readers!$D$2:$D$401))</f>
        <v/>
      </c>
      <c r="G581" s="9">
        <f>IF(OR(A581="",D581=""),"",IF(E581="",D581*N(F581),MIN(D581*N(F581),E581)))</f>
        <v/>
      </c>
      <c r="H581" s="9">
        <f>IF(A581="","",N(C581)+N(G581))</f>
        <v/>
      </c>
      <c r="I581" s="9">
        <f>IF(A581="","",SUMIF($A$2:$A$1001,A581,$G$2:$G$1001))</f>
        <v/>
      </c>
    </row>
    <row r="582">
      <c r="A582" s="12" t="n"/>
      <c r="B582" s="12" t="n"/>
      <c r="C582" s="14" t="n"/>
      <c r="D582" s="14" t="n"/>
      <c r="E582" s="14" t="n"/>
      <c r="F582" s="16">
        <f>IF(A582="","",SUMIF(Readers!$A$2:$A$401,A582,Readers!$D$2:$D$401))</f>
        <v/>
      </c>
      <c r="G582" s="9">
        <f>IF(OR(A582="",D582=""),"",IF(E582="",D582*N(F582),MIN(D582*N(F582),E582)))</f>
        <v/>
      </c>
      <c r="H582" s="9">
        <f>IF(A582="","",N(C582)+N(G582))</f>
        <v/>
      </c>
      <c r="I582" s="9">
        <f>IF(A582="","",SUMIF($A$2:$A$1001,A582,$G$2:$G$1001))</f>
        <v/>
      </c>
    </row>
    <row r="583">
      <c r="A583" s="12" t="n"/>
      <c r="B583" s="12" t="n"/>
      <c r="C583" s="14" t="n"/>
      <c r="D583" s="14" t="n"/>
      <c r="E583" s="14" t="n"/>
      <c r="F583" s="16">
        <f>IF(A583="","",SUMIF(Readers!$A$2:$A$401,A583,Readers!$D$2:$D$401))</f>
        <v/>
      </c>
      <c r="G583" s="9">
        <f>IF(OR(A583="",D583=""),"",IF(E583="",D583*N(F583),MIN(D583*N(F583),E583)))</f>
        <v/>
      </c>
      <c r="H583" s="9">
        <f>IF(A583="","",N(C583)+N(G583))</f>
        <v/>
      </c>
      <c r="I583" s="9">
        <f>IF(A583="","",SUMIF($A$2:$A$1001,A583,$G$2:$G$1001))</f>
        <v/>
      </c>
    </row>
    <row r="584">
      <c r="A584" s="12" t="n"/>
      <c r="B584" s="12" t="n"/>
      <c r="C584" s="14" t="n"/>
      <c r="D584" s="14" t="n"/>
      <c r="E584" s="14" t="n"/>
      <c r="F584" s="16">
        <f>IF(A584="","",SUMIF(Readers!$A$2:$A$401,A584,Readers!$D$2:$D$401))</f>
        <v/>
      </c>
      <c r="G584" s="9">
        <f>IF(OR(A584="",D584=""),"",IF(E584="",D584*N(F584),MIN(D584*N(F584),E584)))</f>
        <v/>
      </c>
      <c r="H584" s="9">
        <f>IF(A584="","",N(C584)+N(G584))</f>
        <v/>
      </c>
      <c r="I584" s="9">
        <f>IF(A584="","",SUMIF($A$2:$A$1001,A584,$G$2:$G$1001))</f>
        <v/>
      </c>
    </row>
    <row r="585">
      <c r="A585" s="12" t="n"/>
      <c r="B585" s="12" t="n"/>
      <c r="C585" s="14" t="n"/>
      <c r="D585" s="14" t="n"/>
      <c r="E585" s="14" t="n"/>
      <c r="F585" s="16">
        <f>IF(A585="","",SUMIF(Readers!$A$2:$A$401,A585,Readers!$D$2:$D$401))</f>
        <v/>
      </c>
      <c r="G585" s="9">
        <f>IF(OR(A585="",D585=""),"",IF(E585="",D585*N(F585),MIN(D585*N(F585),E585)))</f>
        <v/>
      </c>
      <c r="H585" s="9">
        <f>IF(A585="","",N(C585)+N(G585))</f>
        <v/>
      </c>
      <c r="I585" s="9">
        <f>IF(A585="","",SUMIF($A$2:$A$1001,A585,$G$2:$G$1001))</f>
        <v/>
      </c>
    </row>
    <row r="586">
      <c r="A586" s="12" t="n"/>
      <c r="B586" s="12" t="n"/>
      <c r="C586" s="14" t="n"/>
      <c r="D586" s="14" t="n"/>
      <c r="E586" s="14" t="n"/>
      <c r="F586" s="16">
        <f>IF(A586="","",SUMIF(Readers!$A$2:$A$401,A586,Readers!$D$2:$D$401))</f>
        <v/>
      </c>
      <c r="G586" s="9">
        <f>IF(OR(A586="",D586=""),"",IF(E586="",D586*N(F586),MIN(D586*N(F586),E586)))</f>
        <v/>
      </c>
      <c r="H586" s="9">
        <f>IF(A586="","",N(C586)+N(G586))</f>
        <v/>
      </c>
      <c r="I586" s="9">
        <f>IF(A586="","",SUMIF($A$2:$A$1001,A586,$G$2:$G$1001))</f>
        <v/>
      </c>
    </row>
    <row r="587">
      <c r="A587" s="12" t="n"/>
      <c r="B587" s="12" t="n"/>
      <c r="C587" s="14" t="n"/>
      <c r="D587" s="14" t="n"/>
      <c r="E587" s="14" t="n"/>
      <c r="F587" s="16">
        <f>IF(A587="","",SUMIF(Readers!$A$2:$A$401,A587,Readers!$D$2:$D$401))</f>
        <v/>
      </c>
      <c r="G587" s="9">
        <f>IF(OR(A587="",D587=""),"",IF(E587="",D587*N(F587),MIN(D587*N(F587),E587)))</f>
        <v/>
      </c>
      <c r="H587" s="9">
        <f>IF(A587="","",N(C587)+N(G587))</f>
        <v/>
      </c>
      <c r="I587" s="9">
        <f>IF(A587="","",SUMIF($A$2:$A$1001,A587,$G$2:$G$1001))</f>
        <v/>
      </c>
    </row>
    <row r="588">
      <c r="A588" s="12" t="n"/>
      <c r="B588" s="12" t="n"/>
      <c r="C588" s="14" t="n"/>
      <c r="D588" s="14" t="n"/>
      <c r="E588" s="14" t="n"/>
      <c r="F588" s="16">
        <f>IF(A588="","",SUMIF(Readers!$A$2:$A$401,A588,Readers!$D$2:$D$401))</f>
        <v/>
      </c>
      <c r="G588" s="9">
        <f>IF(OR(A588="",D588=""),"",IF(E588="",D588*N(F588),MIN(D588*N(F588),E588)))</f>
        <v/>
      </c>
      <c r="H588" s="9">
        <f>IF(A588="","",N(C588)+N(G588))</f>
        <v/>
      </c>
      <c r="I588" s="9">
        <f>IF(A588="","",SUMIF($A$2:$A$1001,A588,$G$2:$G$1001))</f>
        <v/>
      </c>
    </row>
    <row r="589">
      <c r="A589" s="12" t="n"/>
      <c r="B589" s="12" t="n"/>
      <c r="C589" s="14" t="n"/>
      <c r="D589" s="14" t="n"/>
      <c r="E589" s="14" t="n"/>
      <c r="F589" s="16">
        <f>IF(A589="","",SUMIF(Readers!$A$2:$A$401,A589,Readers!$D$2:$D$401))</f>
        <v/>
      </c>
      <c r="G589" s="9">
        <f>IF(OR(A589="",D589=""),"",IF(E589="",D589*N(F589),MIN(D589*N(F589),E589)))</f>
        <v/>
      </c>
      <c r="H589" s="9">
        <f>IF(A589="","",N(C589)+N(G589))</f>
        <v/>
      </c>
      <c r="I589" s="9">
        <f>IF(A589="","",SUMIF($A$2:$A$1001,A589,$G$2:$G$1001))</f>
        <v/>
      </c>
    </row>
    <row r="590">
      <c r="A590" s="12" t="n"/>
      <c r="B590" s="12" t="n"/>
      <c r="C590" s="14" t="n"/>
      <c r="D590" s="14" t="n"/>
      <c r="E590" s="14" t="n"/>
      <c r="F590" s="16">
        <f>IF(A590="","",SUMIF(Readers!$A$2:$A$401,A590,Readers!$D$2:$D$401))</f>
        <v/>
      </c>
      <c r="G590" s="9">
        <f>IF(OR(A590="",D590=""),"",IF(E590="",D590*N(F590),MIN(D590*N(F590),E590)))</f>
        <v/>
      </c>
      <c r="H590" s="9">
        <f>IF(A590="","",N(C590)+N(G590))</f>
        <v/>
      </c>
      <c r="I590" s="9">
        <f>IF(A590="","",SUMIF($A$2:$A$1001,A590,$G$2:$G$1001))</f>
        <v/>
      </c>
    </row>
    <row r="591">
      <c r="A591" s="12" t="n"/>
      <c r="B591" s="12" t="n"/>
      <c r="C591" s="14" t="n"/>
      <c r="D591" s="14" t="n"/>
      <c r="E591" s="14" t="n"/>
      <c r="F591" s="16">
        <f>IF(A591="","",SUMIF(Readers!$A$2:$A$401,A591,Readers!$D$2:$D$401))</f>
        <v/>
      </c>
      <c r="G591" s="9">
        <f>IF(OR(A591="",D591=""),"",IF(E591="",D591*N(F591),MIN(D591*N(F591),E591)))</f>
        <v/>
      </c>
      <c r="H591" s="9">
        <f>IF(A591="","",N(C591)+N(G591))</f>
        <v/>
      </c>
      <c r="I591" s="9">
        <f>IF(A591="","",SUMIF($A$2:$A$1001,A591,$G$2:$G$1001))</f>
        <v/>
      </c>
    </row>
    <row r="592">
      <c r="A592" s="12" t="n"/>
      <c r="B592" s="12" t="n"/>
      <c r="C592" s="14" t="n"/>
      <c r="D592" s="14" t="n"/>
      <c r="E592" s="14" t="n"/>
      <c r="F592" s="16">
        <f>IF(A592="","",SUMIF(Readers!$A$2:$A$401,A592,Readers!$D$2:$D$401))</f>
        <v/>
      </c>
      <c r="G592" s="9">
        <f>IF(OR(A592="",D592=""),"",IF(E592="",D592*N(F592),MIN(D592*N(F592),E592)))</f>
        <v/>
      </c>
      <c r="H592" s="9">
        <f>IF(A592="","",N(C592)+N(G592))</f>
        <v/>
      </c>
      <c r="I592" s="9">
        <f>IF(A592="","",SUMIF($A$2:$A$1001,A592,$G$2:$G$1001))</f>
        <v/>
      </c>
    </row>
    <row r="593">
      <c r="A593" s="12" t="n"/>
      <c r="B593" s="12" t="n"/>
      <c r="C593" s="14" t="n"/>
      <c r="D593" s="14" t="n"/>
      <c r="E593" s="14" t="n"/>
      <c r="F593" s="16">
        <f>IF(A593="","",SUMIF(Readers!$A$2:$A$401,A593,Readers!$D$2:$D$401))</f>
        <v/>
      </c>
      <c r="G593" s="9">
        <f>IF(OR(A593="",D593=""),"",IF(E593="",D593*N(F593),MIN(D593*N(F593),E593)))</f>
        <v/>
      </c>
      <c r="H593" s="9">
        <f>IF(A593="","",N(C593)+N(G593))</f>
        <v/>
      </c>
      <c r="I593" s="9">
        <f>IF(A593="","",SUMIF($A$2:$A$1001,A593,$G$2:$G$1001))</f>
        <v/>
      </c>
    </row>
    <row r="594">
      <c r="A594" s="12" t="n"/>
      <c r="B594" s="12" t="n"/>
      <c r="C594" s="14" t="n"/>
      <c r="D594" s="14" t="n"/>
      <c r="E594" s="14" t="n"/>
      <c r="F594" s="16">
        <f>IF(A594="","",SUMIF(Readers!$A$2:$A$401,A594,Readers!$D$2:$D$401))</f>
        <v/>
      </c>
      <c r="G594" s="9">
        <f>IF(OR(A594="",D594=""),"",IF(E594="",D594*N(F594),MIN(D594*N(F594),E594)))</f>
        <v/>
      </c>
      <c r="H594" s="9">
        <f>IF(A594="","",N(C594)+N(G594))</f>
        <v/>
      </c>
      <c r="I594" s="9">
        <f>IF(A594="","",SUMIF($A$2:$A$1001,A594,$G$2:$G$1001))</f>
        <v/>
      </c>
    </row>
    <row r="595">
      <c r="A595" s="12" t="n"/>
      <c r="B595" s="12" t="n"/>
      <c r="C595" s="14" t="n"/>
      <c r="D595" s="14" t="n"/>
      <c r="E595" s="14" t="n"/>
      <c r="F595" s="16">
        <f>IF(A595="","",SUMIF(Readers!$A$2:$A$401,A595,Readers!$D$2:$D$401))</f>
        <v/>
      </c>
      <c r="G595" s="9">
        <f>IF(OR(A595="",D595=""),"",IF(E595="",D595*N(F595),MIN(D595*N(F595),E595)))</f>
        <v/>
      </c>
      <c r="H595" s="9">
        <f>IF(A595="","",N(C595)+N(G595))</f>
        <v/>
      </c>
      <c r="I595" s="9">
        <f>IF(A595="","",SUMIF($A$2:$A$1001,A595,$G$2:$G$1001))</f>
        <v/>
      </c>
    </row>
    <row r="596">
      <c r="A596" s="12" t="n"/>
      <c r="B596" s="12" t="n"/>
      <c r="C596" s="14" t="n"/>
      <c r="D596" s="14" t="n"/>
      <c r="E596" s="14" t="n"/>
      <c r="F596" s="16">
        <f>IF(A596="","",SUMIF(Readers!$A$2:$A$401,A596,Readers!$D$2:$D$401))</f>
        <v/>
      </c>
      <c r="G596" s="9">
        <f>IF(OR(A596="",D596=""),"",IF(E596="",D596*N(F596),MIN(D596*N(F596),E596)))</f>
        <v/>
      </c>
      <c r="H596" s="9">
        <f>IF(A596="","",N(C596)+N(G596))</f>
        <v/>
      </c>
      <c r="I596" s="9">
        <f>IF(A596="","",SUMIF($A$2:$A$1001,A596,$G$2:$G$1001))</f>
        <v/>
      </c>
    </row>
    <row r="597">
      <c r="A597" s="12" t="n"/>
      <c r="B597" s="12" t="n"/>
      <c r="C597" s="14" t="n"/>
      <c r="D597" s="14" t="n"/>
      <c r="E597" s="14" t="n"/>
      <c r="F597" s="16">
        <f>IF(A597="","",SUMIF(Readers!$A$2:$A$401,A597,Readers!$D$2:$D$401))</f>
        <v/>
      </c>
      <c r="G597" s="9">
        <f>IF(OR(A597="",D597=""),"",IF(E597="",D597*N(F597),MIN(D597*N(F597),E597)))</f>
        <v/>
      </c>
      <c r="H597" s="9">
        <f>IF(A597="","",N(C597)+N(G597))</f>
        <v/>
      </c>
      <c r="I597" s="9">
        <f>IF(A597="","",SUMIF($A$2:$A$1001,A597,$G$2:$G$1001))</f>
        <v/>
      </c>
    </row>
    <row r="598">
      <c r="A598" s="12" t="n"/>
      <c r="B598" s="12" t="n"/>
      <c r="C598" s="14" t="n"/>
      <c r="D598" s="14" t="n"/>
      <c r="E598" s="14" t="n"/>
      <c r="F598" s="16">
        <f>IF(A598="","",SUMIF(Readers!$A$2:$A$401,A598,Readers!$D$2:$D$401))</f>
        <v/>
      </c>
      <c r="G598" s="9">
        <f>IF(OR(A598="",D598=""),"",IF(E598="",D598*N(F598),MIN(D598*N(F598),E598)))</f>
        <v/>
      </c>
      <c r="H598" s="9">
        <f>IF(A598="","",N(C598)+N(G598))</f>
        <v/>
      </c>
      <c r="I598" s="9">
        <f>IF(A598="","",SUMIF($A$2:$A$1001,A598,$G$2:$G$1001))</f>
        <v/>
      </c>
    </row>
    <row r="599">
      <c r="A599" s="12" t="n"/>
      <c r="B599" s="12" t="n"/>
      <c r="C599" s="14" t="n"/>
      <c r="D599" s="14" t="n"/>
      <c r="E599" s="14" t="n"/>
      <c r="F599" s="16">
        <f>IF(A599="","",SUMIF(Readers!$A$2:$A$401,A599,Readers!$D$2:$D$401))</f>
        <v/>
      </c>
      <c r="G599" s="9">
        <f>IF(OR(A599="",D599=""),"",IF(E599="",D599*N(F599),MIN(D599*N(F599),E599)))</f>
        <v/>
      </c>
      <c r="H599" s="9">
        <f>IF(A599="","",N(C599)+N(G599))</f>
        <v/>
      </c>
      <c r="I599" s="9">
        <f>IF(A599="","",SUMIF($A$2:$A$1001,A599,$G$2:$G$1001))</f>
        <v/>
      </c>
    </row>
    <row r="600">
      <c r="A600" s="12" t="n"/>
      <c r="B600" s="12" t="n"/>
      <c r="C600" s="14" t="n"/>
      <c r="D600" s="14" t="n"/>
      <c r="E600" s="14" t="n"/>
      <c r="F600" s="16">
        <f>IF(A600="","",SUMIF(Readers!$A$2:$A$401,A600,Readers!$D$2:$D$401))</f>
        <v/>
      </c>
      <c r="G600" s="9">
        <f>IF(OR(A600="",D600=""),"",IF(E600="",D600*N(F600),MIN(D600*N(F600),E600)))</f>
        <v/>
      </c>
      <c r="H600" s="9">
        <f>IF(A600="","",N(C600)+N(G600))</f>
        <v/>
      </c>
      <c r="I600" s="9">
        <f>IF(A600="","",SUMIF($A$2:$A$1001,A600,$G$2:$G$1001))</f>
        <v/>
      </c>
    </row>
    <row r="601">
      <c r="A601" s="12" t="n"/>
      <c r="B601" s="12" t="n"/>
      <c r="C601" s="14" t="n"/>
      <c r="D601" s="14" t="n"/>
      <c r="E601" s="14" t="n"/>
      <c r="F601" s="16">
        <f>IF(A601="","",SUMIF(Readers!$A$2:$A$401,A601,Readers!$D$2:$D$401))</f>
        <v/>
      </c>
      <c r="G601" s="9">
        <f>IF(OR(A601="",D601=""),"",IF(E601="",D601*N(F601),MIN(D601*N(F601),E601)))</f>
        <v/>
      </c>
      <c r="H601" s="9">
        <f>IF(A601="","",N(C601)+N(G601))</f>
        <v/>
      </c>
      <c r="I601" s="9">
        <f>IF(A601="","",SUMIF($A$2:$A$1001,A601,$G$2:$G$1001))</f>
        <v/>
      </c>
    </row>
    <row r="602">
      <c r="A602" s="12" t="n"/>
      <c r="B602" s="12" t="n"/>
      <c r="C602" s="14" t="n"/>
      <c r="D602" s="14" t="n"/>
      <c r="E602" s="14" t="n"/>
      <c r="F602" s="16">
        <f>IF(A602="","",SUMIF(Readers!$A$2:$A$401,A602,Readers!$D$2:$D$401))</f>
        <v/>
      </c>
      <c r="G602" s="9">
        <f>IF(OR(A602="",D602=""),"",IF(E602="",D602*N(F602),MIN(D602*N(F602),E602)))</f>
        <v/>
      </c>
      <c r="H602" s="9">
        <f>IF(A602="","",N(C602)+N(G602))</f>
        <v/>
      </c>
      <c r="I602" s="9">
        <f>IF(A602="","",SUMIF($A$2:$A$1001,A602,$G$2:$G$1001))</f>
        <v/>
      </c>
    </row>
    <row r="603">
      <c r="A603" s="12" t="n"/>
      <c r="B603" s="12" t="n"/>
      <c r="C603" s="14" t="n"/>
      <c r="D603" s="14" t="n"/>
      <c r="E603" s="14" t="n"/>
      <c r="F603" s="16">
        <f>IF(A603="","",SUMIF(Readers!$A$2:$A$401,A603,Readers!$D$2:$D$401))</f>
        <v/>
      </c>
      <c r="G603" s="9">
        <f>IF(OR(A603="",D603=""),"",IF(E603="",D603*N(F603),MIN(D603*N(F603),E603)))</f>
        <v/>
      </c>
      <c r="H603" s="9">
        <f>IF(A603="","",N(C603)+N(G603))</f>
        <v/>
      </c>
      <c r="I603" s="9">
        <f>IF(A603="","",SUMIF($A$2:$A$1001,A603,$G$2:$G$1001))</f>
        <v/>
      </c>
    </row>
    <row r="604">
      <c r="A604" s="12" t="n"/>
      <c r="B604" s="12" t="n"/>
      <c r="C604" s="14" t="n"/>
      <c r="D604" s="14" t="n"/>
      <c r="E604" s="14" t="n"/>
      <c r="F604" s="16">
        <f>IF(A604="","",SUMIF(Readers!$A$2:$A$401,A604,Readers!$D$2:$D$401))</f>
        <v/>
      </c>
      <c r="G604" s="9">
        <f>IF(OR(A604="",D604=""),"",IF(E604="",D604*N(F604),MIN(D604*N(F604),E604)))</f>
        <v/>
      </c>
      <c r="H604" s="9">
        <f>IF(A604="","",N(C604)+N(G604))</f>
        <v/>
      </c>
      <c r="I604" s="9">
        <f>IF(A604="","",SUMIF($A$2:$A$1001,A604,$G$2:$G$1001))</f>
        <v/>
      </c>
    </row>
    <row r="605">
      <c r="A605" s="12" t="n"/>
      <c r="B605" s="12" t="n"/>
      <c r="C605" s="14" t="n"/>
      <c r="D605" s="14" t="n"/>
      <c r="E605" s="14" t="n"/>
      <c r="F605" s="16">
        <f>IF(A605="","",SUMIF(Readers!$A$2:$A$401,A605,Readers!$D$2:$D$401))</f>
        <v/>
      </c>
      <c r="G605" s="9">
        <f>IF(OR(A605="",D605=""),"",IF(E605="",D605*N(F605),MIN(D605*N(F605),E605)))</f>
        <v/>
      </c>
      <c r="H605" s="9">
        <f>IF(A605="","",N(C605)+N(G605))</f>
        <v/>
      </c>
      <c r="I605" s="9">
        <f>IF(A605="","",SUMIF($A$2:$A$1001,A605,$G$2:$G$1001))</f>
        <v/>
      </c>
    </row>
    <row r="606">
      <c r="A606" s="12" t="n"/>
      <c r="B606" s="12" t="n"/>
      <c r="C606" s="14" t="n"/>
      <c r="D606" s="14" t="n"/>
      <c r="E606" s="14" t="n"/>
      <c r="F606" s="16">
        <f>IF(A606="","",SUMIF(Readers!$A$2:$A$401,A606,Readers!$D$2:$D$401))</f>
        <v/>
      </c>
      <c r="G606" s="9">
        <f>IF(OR(A606="",D606=""),"",IF(E606="",D606*N(F606),MIN(D606*N(F606),E606)))</f>
        <v/>
      </c>
      <c r="H606" s="9">
        <f>IF(A606="","",N(C606)+N(G606))</f>
        <v/>
      </c>
      <c r="I606" s="9">
        <f>IF(A606="","",SUMIF($A$2:$A$1001,A606,$G$2:$G$1001))</f>
        <v/>
      </c>
    </row>
    <row r="607">
      <c r="A607" s="12" t="n"/>
      <c r="B607" s="12" t="n"/>
      <c r="C607" s="14" t="n"/>
      <c r="D607" s="14" t="n"/>
      <c r="E607" s="14" t="n"/>
      <c r="F607" s="16">
        <f>IF(A607="","",SUMIF(Readers!$A$2:$A$401,A607,Readers!$D$2:$D$401))</f>
        <v/>
      </c>
      <c r="G607" s="9">
        <f>IF(OR(A607="",D607=""),"",IF(E607="",D607*N(F607),MIN(D607*N(F607),E607)))</f>
        <v/>
      </c>
      <c r="H607" s="9">
        <f>IF(A607="","",N(C607)+N(G607))</f>
        <v/>
      </c>
      <c r="I607" s="9">
        <f>IF(A607="","",SUMIF($A$2:$A$1001,A607,$G$2:$G$1001))</f>
        <v/>
      </c>
    </row>
    <row r="608">
      <c r="A608" s="12" t="n"/>
      <c r="B608" s="12" t="n"/>
      <c r="C608" s="14" t="n"/>
      <c r="D608" s="14" t="n"/>
      <c r="E608" s="14" t="n"/>
      <c r="F608" s="16">
        <f>IF(A608="","",SUMIF(Readers!$A$2:$A$401,A608,Readers!$D$2:$D$401))</f>
        <v/>
      </c>
      <c r="G608" s="9">
        <f>IF(OR(A608="",D608=""),"",IF(E608="",D608*N(F608),MIN(D608*N(F608),E608)))</f>
        <v/>
      </c>
      <c r="H608" s="9">
        <f>IF(A608="","",N(C608)+N(G608))</f>
        <v/>
      </c>
      <c r="I608" s="9">
        <f>IF(A608="","",SUMIF($A$2:$A$1001,A608,$G$2:$G$1001))</f>
        <v/>
      </c>
    </row>
    <row r="609">
      <c r="A609" s="12" t="n"/>
      <c r="B609" s="12" t="n"/>
      <c r="C609" s="14" t="n"/>
      <c r="D609" s="14" t="n"/>
      <c r="E609" s="14" t="n"/>
      <c r="F609" s="16">
        <f>IF(A609="","",SUMIF(Readers!$A$2:$A$401,A609,Readers!$D$2:$D$401))</f>
        <v/>
      </c>
      <c r="G609" s="9">
        <f>IF(OR(A609="",D609=""),"",IF(E609="",D609*N(F609),MIN(D609*N(F609),E609)))</f>
        <v/>
      </c>
      <c r="H609" s="9">
        <f>IF(A609="","",N(C609)+N(G609))</f>
        <v/>
      </c>
      <c r="I609" s="9">
        <f>IF(A609="","",SUMIF($A$2:$A$1001,A609,$G$2:$G$1001))</f>
        <v/>
      </c>
    </row>
    <row r="610">
      <c r="A610" s="12" t="n"/>
      <c r="B610" s="12" t="n"/>
      <c r="C610" s="14" t="n"/>
      <c r="D610" s="14" t="n"/>
      <c r="E610" s="14" t="n"/>
      <c r="F610" s="16">
        <f>IF(A610="","",SUMIF(Readers!$A$2:$A$401,A610,Readers!$D$2:$D$401))</f>
        <v/>
      </c>
      <c r="G610" s="9">
        <f>IF(OR(A610="",D610=""),"",IF(E610="",D610*N(F610),MIN(D610*N(F610),E610)))</f>
        <v/>
      </c>
      <c r="H610" s="9">
        <f>IF(A610="","",N(C610)+N(G610))</f>
        <v/>
      </c>
      <c r="I610" s="9">
        <f>IF(A610="","",SUMIF($A$2:$A$1001,A610,$G$2:$G$1001))</f>
        <v/>
      </c>
    </row>
    <row r="611">
      <c r="A611" s="12" t="n"/>
      <c r="B611" s="12" t="n"/>
      <c r="C611" s="14" t="n"/>
      <c r="D611" s="14" t="n"/>
      <c r="E611" s="14" t="n"/>
      <c r="F611" s="16">
        <f>IF(A611="","",SUMIF(Readers!$A$2:$A$401,A611,Readers!$D$2:$D$401))</f>
        <v/>
      </c>
      <c r="G611" s="9">
        <f>IF(OR(A611="",D611=""),"",IF(E611="",D611*N(F611),MIN(D611*N(F611),E611)))</f>
        <v/>
      </c>
      <c r="H611" s="9">
        <f>IF(A611="","",N(C611)+N(G611))</f>
        <v/>
      </c>
      <c r="I611" s="9">
        <f>IF(A611="","",SUMIF($A$2:$A$1001,A611,$G$2:$G$1001))</f>
        <v/>
      </c>
    </row>
    <row r="612">
      <c r="A612" s="12" t="n"/>
      <c r="B612" s="12" t="n"/>
      <c r="C612" s="14" t="n"/>
      <c r="D612" s="14" t="n"/>
      <c r="E612" s="14" t="n"/>
      <c r="F612" s="16">
        <f>IF(A612="","",SUMIF(Readers!$A$2:$A$401,A612,Readers!$D$2:$D$401))</f>
        <v/>
      </c>
      <c r="G612" s="9">
        <f>IF(OR(A612="",D612=""),"",IF(E612="",D612*N(F612),MIN(D612*N(F612),E612)))</f>
        <v/>
      </c>
      <c r="H612" s="9">
        <f>IF(A612="","",N(C612)+N(G612))</f>
        <v/>
      </c>
      <c r="I612" s="9">
        <f>IF(A612="","",SUMIF($A$2:$A$1001,A612,$G$2:$G$1001))</f>
        <v/>
      </c>
    </row>
    <row r="613">
      <c r="A613" s="12" t="n"/>
      <c r="B613" s="12" t="n"/>
      <c r="C613" s="14" t="n"/>
      <c r="D613" s="14" t="n"/>
      <c r="E613" s="14" t="n"/>
      <c r="F613" s="16">
        <f>IF(A613="","",SUMIF(Readers!$A$2:$A$401,A613,Readers!$D$2:$D$401))</f>
        <v/>
      </c>
      <c r="G613" s="9">
        <f>IF(OR(A613="",D613=""),"",IF(E613="",D613*N(F613),MIN(D613*N(F613),E613)))</f>
        <v/>
      </c>
      <c r="H613" s="9">
        <f>IF(A613="","",N(C613)+N(G613))</f>
        <v/>
      </c>
      <c r="I613" s="9">
        <f>IF(A613="","",SUMIF($A$2:$A$1001,A613,$G$2:$G$1001))</f>
        <v/>
      </c>
    </row>
    <row r="614">
      <c r="A614" s="12" t="n"/>
      <c r="B614" s="12" t="n"/>
      <c r="C614" s="14" t="n"/>
      <c r="D614" s="14" t="n"/>
      <c r="E614" s="14" t="n"/>
      <c r="F614" s="16">
        <f>IF(A614="","",SUMIF(Readers!$A$2:$A$401,A614,Readers!$D$2:$D$401))</f>
        <v/>
      </c>
      <c r="G614" s="9">
        <f>IF(OR(A614="",D614=""),"",IF(E614="",D614*N(F614),MIN(D614*N(F614),E614)))</f>
        <v/>
      </c>
      <c r="H614" s="9">
        <f>IF(A614="","",N(C614)+N(G614))</f>
        <v/>
      </c>
      <c r="I614" s="9">
        <f>IF(A614="","",SUMIF($A$2:$A$1001,A614,$G$2:$G$1001))</f>
        <v/>
      </c>
    </row>
    <row r="615">
      <c r="A615" s="12" t="n"/>
      <c r="B615" s="12" t="n"/>
      <c r="C615" s="14" t="n"/>
      <c r="D615" s="14" t="n"/>
      <c r="E615" s="14" t="n"/>
      <c r="F615" s="16">
        <f>IF(A615="","",SUMIF(Readers!$A$2:$A$401,A615,Readers!$D$2:$D$401))</f>
        <v/>
      </c>
      <c r="G615" s="9">
        <f>IF(OR(A615="",D615=""),"",IF(E615="",D615*N(F615),MIN(D615*N(F615),E615)))</f>
        <v/>
      </c>
      <c r="H615" s="9">
        <f>IF(A615="","",N(C615)+N(G615))</f>
        <v/>
      </c>
      <c r="I615" s="9">
        <f>IF(A615="","",SUMIF($A$2:$A$1001,A615,$G$2:$G$1001))</f>
        <v/>
      </c>
    </row>
    <row r="616">
      <c r="A616" s="12" t="n"/>
      <c r="B616" s="12" t="n"/>
      <c r="C616" s="14" t="n"/>
      <c r="D616" s="14" t="n"/>
      <c r="E616" s="14" t="n"/>
      <c r="F616" s="16">
        <f>IF(A616="","",SUMIF(Readers!$A$2:$A$401,A616,Readers!$D$2:$D$401))</f>
        <v/>
      </c>
      <c r="G616" s="9">
        <f>IF(OR(A616="",D616=""),"",IF(E616="",D616*N(F616),MIN(D616*N(F616),E616)))</f>
        <v/>
      </c>
      <c r="H616" s="9">
        <f>IF(A616="","",N(C616)+N(G616))</f>
        <v/>
      </c>
      <c r="I616" s="9">
        <f>IF(A616="","",SUMIF($A$2:$A$1001,A616,$G$2:$G$1001))</f>
        <v/>
      </c>
    </row>
    <row r="617">
      <c r="A617" s="12" t="n"/>
      <c r="B617" s="12" t="n"/>
      <c r="C617" s="14" t="n"/>
      <c r="D617" s="14" t="n"/>
      <c r="E617" s="14" t="n"/>
      <c r="F617" s="16">
        <f>IF(A617="","",SUMIF(Readers!$A$2:$A$401,A617,Readers!$D$2:$D$401))</f>
        <v/>
      </c>
      <c r="G617" s="9">
        <f>IF(OR(A617="",D617=""),"",IF(E617="",D617*N(F617),MIN(D617*N(F617),E617)))</f>
        <v/>
      </c>
      <c r="H617" s="9">
        <f>IF(A617="","",N(C617)+N(G617))</f>
        <v/>
      </c>
      <c r="I617" s="9">
        <f>IF(A617="","",SUMIF($A$2:$A$1001,A617,$G$2:$G$1001))</f>
        <v/>
      </c>
    </row>
    <row r="618">
      <c r="A618" s="12" t="n"/>
      <c r="B618" s="12" t="n"/>
      <c r="C618" s="14" t="n"/>
      <c r="D618" s="14" t="n"/>
      <c r="E618" s="14" t="n"/>
      <c r="F618" s="16">
        <f>IF(A618="","",SUMIF(Readers!$A$2:$A$401,A618,Readers!$D$2:$D$401))</f>
        <v/>
      </c>
      <c r="G618" s="9">
        <f>IF(OR(A618="",D618=""),"",IF(E618="",D618*N(F618),MIN(D618*N(F618),E618)))</f>
        <v/>
      </c>
      <c r="H618" s="9">
        <f>IF(A618="","",N(C618)+N(G618))</f>
        <v/>
      </c>
      <c r="I618" s="9">
        <f>IF(A618="","",SUMIF($A$2:$A$1001,A618,$G$2:$G$1001))</f>
        <v/>
      </c>
    </row>
    <row r="619">
      <c r="A619" s="12" t="n"/>
      <c r="B619" s="12" t="n"/>
      <c r="C619" s="14" t="n"/>
      <c r="D619" s="14" t="n"/>
      <c r="E619" s="14" t="n"/>
      <c r="F619" s="16">
        <f>IF(A619="","",SUMIF(Readers!$A$2:$A$401,A619,Readers!$D$2:$D$401))</f>
        <v/>
      </c>
      <c r="G619" s="9">
        <f>IF(OR(A619="",D619=""),"",IF(E619="",D619*N(F619),MIN(D619*N(F619),E619)))</f>
        <v/>
      </c>
      <c r="H619" s="9">
        <f>IF(A619="","",N(C619)+N(G619))</f>
        <v/>
      </c>
      <c r="I619" s="9">
        <f>IF(A619="","",SUMIF($A$2:$A$1001,A619,$G$2:$G$1001))</f>
        <v/>
      </c>
    </row>
    <row r="620">
      <c r="A620" s="12" t="n"/>
      <c r="B620" s="12" t="n"/>
      <c r="C620" s="14" t="n"/>
      <c r="D620" s="14" t="n"/>
      <c r="E620" s="14" t="n"/>
      <c r="F620" s="16">
        <f>IF(A620="","",SUMIF(Readers!$A$2:$A$401,A620,Readers!$D$2:$D$401))</f>
        <v/>
      </c>
      <c r="G620" s="9">
        <f>IF(OR(A620="",D620=""),"",IF(E620="",D620*N(F620),MIN(D620*N(F620),E620)))</f>
        <v/>
      </c>
      <c r="H620" s="9">
        <f>IF(A620="","",N(C620)+N(G620))</f>
        <v/>
      </c>
      <c r="I620" s="9">
        <f>IF(A620="","",SUMIF($A$2:$A$1001,A620,$G$2:$G$1001))</f>
        <v/>
      </c>
    </row>
    <row r="621">
      <c r="A621" s="12" t="n"/>
      <c r="B621" s="12" t="n"/>
      <c r="C621" s="14" t="n"/>
      <c r="D621" s="14" t="n"/>
      <c r="E621" s="14" t="n"/>
      <c r="F621" s="16">
        <f>IF(A621="","",SUMIF(Readers!$A$2:$A$401,A621,Readers!$D$2:$D$401))</f>
        <v/>
      </c>
      <c r="G621" s="9">
        <f>IF(OR(A621="",D621=""),"",IF(E621="",D621*N(F621),MIN(D621*N(F621),E621)))</f>
        <v/>
      </c>
      <c r="H621" s="9">
        <f>IF(A621="","",N(C621)+N(G621))</f>
        <v/>
      </c>
      <c r="I621" s="9">
        <f>IF(A621="","",SUMIF($A$2:$A$1001,A621,$G$2:$G$1001))</f>
        <v/>
      </c>
    </row>
    <row r="622">
      <c r="A622" s="12" t="n"/>
      <c r="B622" s="12" t="n"/>
      <c r="C622" s="14" t="n"/>
      <c r="D622" s="14" t="n"/>
      <c r="E622" s="14" t="n"/>
      <c r="F622" s="16">
        <f>IF(A622="","",SUMIF(Readers!$A$2:$A$401,A622,Readers!$D$2:$D$401))</f>
        <v/>
      </c>
      <c r="G622" s="9">
        <f>IF(OR(A622="",D622=""),"",IF(E622="",D622*N(F622),MIN(D622*N(F622),E622)))</f>
        <v/>
      </c>
      <c r="H622" s="9">
        <f>IF(A622="","",N(C622)+N(G622))</f>
        <v/>
      </c>
      <c r="I622" s="9">
        <f>IF(A622="","",SUMIF($A$2:$A$1001,A622,$G$2:$G$1001))</f>
        <v/>
      </c>
    </row>
    <row r="623">
      <c r="A623" s="12" t="n"/>
      <c r="B623" s="12" t="n"/>
      <c r="C623" s="14" t="n"/>
      <c r="D623" s="14" t="n"/>
      <c r="E623" s="14" t="n"/>
      <c r="F623" s="16">
        <f>IF(A623="","",SUMIF(Readers!$A$2:$A$401,A623,Readers!$D$2:$D$401))</f>
        <v/>
      </c>
      <c r="G623" s="9">
        <f>IF(OR(A623="",D623=""),"",IF(E623="",D623*N(F623),MIN(D623*N(F623),E623)))</f>
        <v/>
      </c>
      <c r="H623" s="9">
        <f>IF(A623="","",N(C623)+N(G623))</f>
        <v/>
      </c>
      <c r="I623" s="9">
        <f>IF(A623="","",SUMIF($A$2:$A$1001,A623,$G$2:$G$1001))</f>
        <v/>
      </c>
    </row>
    <row r="624">
      <c r="A624" s="12" t="n"/>
      <c r="B624" s="12" t="n"/>
      <c r="C624" s="14" t="n"/>
      <c r="D624" s="14" t="n"/>
      <c r="E624" s="14" t="n"/>
      <c r="F624" s="16">
        <f>IF(A624="","",SUMIF(Readers!$A$2:$A$401,A624,Readers!$D$2:$D$401))</f>
        <v/>
      </c>
      <c r="G624" s="9">
        <f>IF(OR(A624="",D624=""),"",IF(E624="",D624*N(F624),MIN(D624*N(F624),E624)))</f>
        <v/>
      </c>
      <c r="H624" s="9">
        <f>IF(A624="","",N(C624)+N(G624))</f>
        <v/>
      </c>
      <c r="I624" s="9">
        <f>IF(A624="","",SUMIF($A$2:$A$1001,A624,$G$2:$G$1001))</f>
        <v/>
      </c>
    </row>
    <row r="625">
      <c r="A625" s="12" t="n"/>
      <c r="B625" s="12" t="n"/>
      <c r="C625" s="14" t="n"/>
      <c r="D625" s="14" t="n"/>
      <c r="E625" s="14" t="n"/>
      <c r="F625" s="16">
        <f>IF(A625="","",SUMIF(Readers!$A$2:$A$401,A625,Readers!$D$2:$D$401))</f>
        <v/>
      </c>
      <c r="G625" s="9">
        <f>IF(OR(A625="",D625=""),"",IF(E625="",D625*N(F625),MIN(D625*N(F625),E625)))</f>
        <v/>
      </c>
      <c r="H625" s="9">
        <f>IF(A625="","",N(C625)+N(G625))</f>
        <v/>
      </c>
      <c r="I625" s="9">
        <f>IF(A625="","",SUMIF($A$2:$A$1001,A625,$G$2:$G$1001))</f>
        <v/>
      </c>
    </row>
    <row r="626">
      <c r="A626" s="12" t="n"/>
      <c r="B626" s="12" t="n"/>
      <c r="C626" s="14" t="n"/>
      <c r="D626" s="14" t="n"/>
      <c r="E626" s="14" t="n"/>
      <c r="F626" s="16">
        <f>IF(A626="","",SUMIF(Readers!$A$2:$A$401,A626,Readers!$D$2:$D$401))</f>
        <v/>
      </c>
      <c r="G626" s="9">
        <f>IF(OR(A626="",D626=""),"",IF(E626="",D626*N(F626),MIN(D626*N(F626),E626)))</f>
        <v/>
      </c>
      <c r="H626" s="9">
        <f>IF(A626="","",N(C626)+N(G626))</f>
        <v/>
      </c>
      <c r="I626" s="9">
        <f>IF(A626="","",SUMIF($A$2:$A$1001,A626,$G$2:$G$1001))</f>
        <v/>
      </c>
    </row>
    <row r="627">
      <c r="A627" s="12" t="n"/>
      <c r="B627" s="12" t="n"/>
      <c r="C627" s="14" t="n"/>
      <c r="D627" s="14" t="n"/>
      <c r="E627" s="14" t="n"/>
      <c r="F627" s="16">
        <f>IF(A627="","",SUMIF(Readers!$A$2:$A$401,A627,Readers!$D$2:$D$401))</f>
        <v/>
      </c>
      <c r="G627" s="9">
        <f>IF(OR(A627="",D627=""),"",IF(E627="",D627*N(F627),MIN(D627*N(F627),E627)))</f>
        <v/>
      </c>
      <c r="H627" s="9">
        <f>IF(A627="","",N(C627)+N(G627))</f>
        <v/>
      </c>
      <c r="I627" s="9">
        <f>IF(A627="","",SUMIF($A$2:$A$1001,A627,$G$2:$G$1001))</f>
        <v/>
      </c>
    </row>
    <row r="628">
      <c r="A628" s="12" t="n"/>
      <c r="B628" s="12" t="n"/>
      <c r="C628" s="14" t="n"/>
      <c r="D628" s="14" t="n"/>
      <c r="E628" s="14" t="n"/>
      <c r="F628" s="16">
        <f>IF(A628="","",SUMIF(Readers!$A$2:$A$401,A628,Readers!$D$2:$D$401))</f>
        <v/>
      </c>
      <c r="G628" s="9">
        <f>IF(OR(A628="",D628=""),"",IF(E628="",D628*N(F628),MIN(D628*N(F628),E628)))</f>
        <v/>
      </c>
      <c r="H628" s="9">
        <f>IF(A628="","",N(C628)+N(G628))</f>
        <v/>
      </c>
      <c r="I628" s="9">
        <f>IF(A628="","",SUMIF($A$2:$A$1001,A628,$G$2:$G$1001))</f>
        <v/>
      </c>
    </row>
    <row r="629">
      <c r="A629" s="12" t="n"/>
      <c r="B629" s="12" t="n"/>
      <c r="C629" s="14" t="n"/>
      <c r="D629" s="14" t="n"/>
      <c r="E629" s="14" t="n"/>
      <c r="F629" s="16">
        <f>IF(A629="","",SUMIF(Readers!$A$2:$A$401,A629,Readers!$D$2:$D$401))</f>
        <v/>
      </c>
      <c r="G629" s="9">
        <f>IF(OR(A629="",D629=""),"",IF(E629="",D629*N(F629),MIN(D629*N(F629),E629)))</f>
        <v/>
      </c>
      <c r="H629" s="9">
        <f>IF(A629="","",N(C629)+N(G629))</f>
        <v/>
      </c>
      <c r="I629" s="9">
        <f>IF(A629="","",SUMIF($A$2:$A$1001,A629,$G$2:$G$1001))</f>
        <v/>
      </c>
    </row>
    <row r="630">
      <c r="A630" s="12" t="n"/>
      <c r="B630" s="12" t="n"/>
      <c r="C630" s="14" t="n"/>
      <c r="D630" s="14" t="n"/>
      <c r="E630" s="14" t="n"/>
      <c r="F630" s="16">
        <f>IF(A630="","",SUMIF(Readers!$A$2:$A$401,A630,Readers!$D$2:$D$401))</f>
        <v/>
      </c>
      <c r="G630" s="9">
        <f>IF(OR(A630="",D630=""),"",IF(E630="",D630*N(F630),MIN(D630*N(F630),E630)))</f>
        <v/>
      </c>
      <c r="H630" s="9">
        <f>IF(A630="","",N(C630)+N(G630))</f>
        <v/>
      </c>
      <c r="I630" s="9">
        <f>IF(A630="","",SUMIF($A$2:$A$1001,A630,$G$2:$G$1001))</f>
        <v/>
      </c>
    </row>
    <row r="631">
      <c r="A631" s="12" t="n"/>
      <c r="B631" s="12" t="n"/>
      <c r="C631" s="14" t="n"/>
      <c r="D631" s="14" t="n"/>
      <c r="E631" s="14" t="n"/>
      <c r="F631" s="16">
        <f>IF(A631="","",SUMIF(Readers!$A$2:$A$401,A631,Readers!$D$2:$D$401))</f>
        <v/>
      </c>
      <c r="G631" s="9">
        <f>IF(OR(A631="",D631=""),"",IF(E631="",D631*N(F631),MIN(D631*N(F631),E631)))</f>
        <v/>
      </c>
      <c r="H631" s="9">
        <f>IF(A631="","",N(C631)+N(G631))</f>
        <v/>
      </c>
      <c r="I631" s="9">
        <f>IF(A631="","",SUMIF($A$2:$A$1001,A631,$G$2:$G$1001))</f>
        <v/>
      </c>
    </row>
    <row r="632">
      <c r="A632" s="12" t="n"/>
      <c r="B632" s="12" t="n"/>
      <c r="C632" s="14" t="n"/>
      <c r="D632" s="14" t="n"/>
      <c r="E632" s="14" t="n"/>
      <c r="F632" s="16">
        <f>IF(A632="","",SUMIF(Readers!$A$2:$A$401,A632,Readers!$D$2:$D$401))</f>
        <v/>
      </c>
      <c r="G632" s="9">
        <f>IF(OR(A632="",D632=""),"",IF(E632="",D632*N(F632),MIN(D632*N(F632),E632)))</f>
        <v/>
      </c>
      <c r="H632" s="9">
        <f>IF(A632="","",N(C632)+N(G632))</f>
        <v/>
      </c>
      <c r="I632" s="9">
        <f>IF(A632="","",SUMIF($A$2:$A$1001,A632,$G$2:$G$1001))</f>
        <v/>
      </c>
    </row>
    <row r="633">
      <c r="A633" s="12" t="n"/>
      <c r="B633" s="12" t="n"/>
      <c r="C633" s="14" t="n"/>
      <c r="D633" s="14" t="n"/>
      <c r="E633" s="14" t="n"/>
      <c r="F633" s="16">
        <f>IF(A633="","",SUMIF(Readers!$A$2:$A$401,A633,Readers!$D$2:$D$401))</f>
        <v/>
      </c>
      <c r="G633" s="9">
        <f>IF(OR(A633="",D633=""),"",IF(E633="",D633*N(F633),MIN(D633*N(F633),E633)))</f>
        <v/>
      </c>
      <c r="H633" s="9">
        <f>IF(A633="","",N(C633)+N(G633))</f>
        <v/>
      </c>
      <c r="I633" s="9">
        <f>IF(A633="","",SUMIF($A$2:$A$1001,A633,$G$2:$G$1001))</f>
        <v/>
      </c>
    </row>
    <row r="634">
      <c r="A634" s="12" t="n"/>
      <c r="B634" s="12" t="n"/>
      <c r="C634" s="14" t="n"/>
      <c r="D634" s="14" t="n"/>
      <c r="E634" s="14" t="n"/>
      <c r="F634" s="16">
        <f>IF(A634="","",SUMIF(Readers!$A$2:$A$401,A634,Readers!$D$2:$D$401))</f>
        <v/>
      </c>
      <c r="G634" s="9">
        <f>IF(OR(A634="",D634=""),"",IF(E634="",D634*N(F634),MIN(D634*N(F634),E634)))</f>
        <v/>
      </c>
      <c r="H634" s="9">
        <f>IF(A634="","",N(C634)+N(G634))</f>
        <v/>
      </c>
      <c r="I634" s="9">
        <f>IF(A634="","",SUMIF($A$2:$A$1001,A634,$G$2:$G$1001))</f>
        <v/>
      </c>
    </row>
    <row r="635">
      <c r="A635" s="12" t="n"/>
      <c r="B635" s="12" t="n"/>
      <c r="C635" s="14" t="n"/>
      <c r="D635" s="14" t="n"/>
      <c r="E635" s="14" t="n"/>
      <c r="F635" s="16">
        <f>IF(A635="","",SUMIF(Readers!$A$2:$A$401,A635,Readers!$D$2:$D$401))</f>
        <v/>
      </c>
      <c r="G635" s="9">
        <f>IF(OR(A635="",D635=""),"",IF(E635="",D635*N(F635),MIN(D635*N(F635),E635)))</f>
        <v/>
      </c>
      <c r="H635" s="9">
        <f>IF(A635="","",N(C635)+N(G635))</f>
        <v/>
      </c>
      <c r="I635" s="9">
        <f>IF(A635="","",SUMIF($A$2:$A$1001,A635,$G$2:$G$1001))</f>
        <v/>
      </c>
    </row>
    <row r="636">
      <c r="A636" s="12" t="n"/>
      <c r="B636" s="12" t="n"/>
      <c r="C636" s="14" t="n"/>
      <c r="D636" s="14" t="n"/>
      <c r="E636" s="14" t="n"/>
      <c r="F636" s="16">
        <f>IF(A636="","",SUMIF(Readers!$A$2:$A$401,A636,Readers!$D$2:$D$401))</f>
        <v/>
      </c>
      <c r="G636" s="9">
        <f>IF(OR(A636="",D636=""),"",IF(E636="",D636*N(F636),MIN(D636*N(F636),E636)))</f>
        <v/>
      </c>
      <c r="H636" s="9">
        <f>IF(A636="","",N(C636)+N(G636))</f>
        <v/>
      </c>
      <c r="I636" s="9">
        <f>IF(A636="","",SUMIF($A$2:$A$1001,A636,$G$2:$G$1001))</f>
        <v/>
      </c>
    </row>
    <row r="637">
      <c r="A637" s="12" t="n"/>
      <c r="B637" s="12" t="n"/>
      <c r="C637" s="14" t="n"/>
      <c r="D637" s="14" t="n"/>
      <c r="E637" s="14" t="n"/>
      <c r="F637" s="16">
        <f>IF(A637="","",SUMIF(Readers!$A$2:$A$401,A637,Readers!$D$2:$D$401))</f>
        <v/>
      </c>
      <c r="G637" s="9">
        <f>IF(OR(A637="",D637=""),"",IF(E637="",D637*N(F637),MIN(D637*N(F637),E637)))</f>
        <v/>
      </c>
      <c r="H637" s="9">
        <f>IF(A637="","",N(C637)+N(G637))</f>
        <v/>
      </c>
      <c r="I637" s="9">
        <f>IF(A637="","",SUMIF($A$2:$A$1001,A637,$G$2:$G$1001))</f>
        <v/>
      </c>
    </row>
    <row r="638">
      <c r="A638" s="12" t="n"/>
      <c r="B638" s="12" t="n"/>
      <c r="C638" s="14" t="n"/>
      <c r="D638" s="14" t="n"/>
      <c r="E638" s="14" t="n"/>
      <c r="F638" s="16">
        <f>IF(A638="","",SUMIF(Readers!$A$2:$A$401,A638,Readers!$D$2:$D$401))</f>
        <v/>
      </c>
      <c r="G638" s="9">
        <f>IF(OR(A638="",D638=""),"",IF(E638="",D638*N(F638),MIN(D638*N(F638),E638)))</f>
        <v/>
      </c>
      <c r="H638" s="9">
        <f>IF(A638="","",N(C638)+N(G638))</f>
        <v/>
      </c>
      <c r="I638" s="9">
        <f>IF(A638="","",SUMIF($A$2:$A$1001,A638,$G$2:$G$1001))</f>
        <v/>
      </c>
    </row>
    <row r="639">
      <c r="A639" s="12" t="n"/>
      <c r="B639" s="12" t="n"/>
      <c r="C639" s="14" t="n"/>
      <c r="D639" s="14" t="n"/>
      <c r="E639" s="14" t="n"/>
      <c r="F639" s="16">
        <f>IF(A639="","",SUMIF(Readers!$A$2:$A$401,A639,Readers!$D$2:$D$401))</f>
        <v/>
      </c>
      <c r="G639" s="9">
        <f>IF(OR(A639="",D639=""),"",IF(E639="",D639*N(F639),MIN(D639*N(F639),E639)))</f>
        <v/>
      </c>
      <c r="H639" s="9">
        <f>IF(A639="","",N(C639)+N(G639))</f>
        <v/>
      </c>
      <c r="I639" s="9">
        <f>IF(A639="","",SUMIF($A$2:$A$1001,A639,$G$2:$G$1001))</f>
        <v/>
      </c>
    </row>
    <row r="640">
      <c r="A640" s="12" t="n"/>
      <c r="B640" s="12" t="n"/>
      <c r="C640" s="14" t="n"/>
      <c r="D640" s="14" t="n"/>
      <c r="E640" s="14" t="n"/>
      <c r="F640" s="16">
        <f>IF(A640="","",SUMIF(Readers!$A$2:$A$401,A640,Readers!$D$2:$D$401))</f>
        <v/>
      </c>
      <c r="G640" s="9">
        <f>IF(OR(A640="",D640=""),"",IF(E640="",D640*N(F640),MIN(D640*N(F640),E640)))</f>
        <v/>
      </c>
      <c r="H640" s="9">
        <f>IF(A640="","",N(C640)+N(G640))</f>
        <v/>
      </c>
      <c r="I640" s="9">
        <f>IF(A640="","",SUMIF($A$2:$A$1001,A640,$G$2:$G$1001))</f>
        <v/>
      </c>
    </row>
    <row r="641">
      <c r="A641" s="12" t="n"/>
      <c r="B641" s="12" t="n"/>
      <c r="C641" s="14" t="n"/>
      <c r="D641" s="14" t="n"/>
      <c r="E641" s="14" t="n"/>
      <c r="F641" s="16">
        <f>IF(A641="","",SUMIF(Readers!$A$2:$A$401,A641,Readers!$D$2:$D$401))</f>
        <v/>
      </c>
      <c r="G641" s="9">
        <f>IF(OR(A641="",D641=""),"",IF(E641="",D641*N(F641),MIN(D641*N(F641),E641)))</f>
        <v/>
      </c>
      <c r="H641" s="9">
        <f>IF(A641="","",N(C641)+N(G641))</f>
        <v/>
      </c>
      <c r="I641" s="9">
        <f>IF(A641="","",SUMIF($A$2:$A$1001,A641,$G$2:$G$1001))</f>
        <v/>
      </c>
    </row>
    <row r="642">
      <c r="A642" s="12" t="n"/>
      <c r="B642" s="12" t="n"/>
      <c r="C642" s="14" t="n"/>
      <c r="D642" s="14" t="n"/>
      <c r="E642" s="14" t="n"/>
      <c r="F642" s="16">
        <f>IF(A642="","",SUMIF(Readers!$A$2:$A$401,A642,Readers!$D$2:$D$401))</f>
        <v/>
      </c>
      <c r="G642" s="9">
        <f>IF(OR(A642="",D642=""),"",IF(E642="",D642*N(F642),MIN(D642*N(F642),E642)))</f>
        <v/>
      </c>
      <c r="H642" s="9">
        <f>IF(A642="","",N(C642)+N(G642))</f>
        <v/>
      </c>
      <c r="I642" s="9">
        <f>IF(A642="","",SUMIF($A$2:$A$1001,A642,$G$2:$G$1001))</f>
        <v/>
      </c>
    </row>
    <row r="643">
      <c r="A643" s="12" t="n"/>
      <c r="B643" s="12" t="n"/>
      <c r="C643" s="14" t="n"/>
      <c r="D643" s="14" t="n"/>
      <c r="E643" s="14" t="n"/>
      <c r="F643" s="16">
        <f>IF(A643="","",SUMIF(Readers!$A$2:$A$401,A643,Readers!$D$2:$D$401))</f>
        <v/>
      </c>
      <c r="G643" s="9">
        <f>IF(OR(A643="",D643=""),"",IF(E643="",D643*N(F643),MIN(D643*N(F643),E643)))</f>
        <v/>
      </c>
      <c r="H643" s="9">
        <f>IF(A643="","",N(C643)+N(G643))</f>
        <v/>
      </c>
      <c r="I643" s="9">
        <f>IF(A643="","",SUMIF($A$2:$A$1001,A643,$G$2:$G$1001))</f>
        <v/>
      </c>
    </row>
    <row r="644">
      <c r="A644" s="12" t="n"/>
      <c r="B644" s="12" t="n"/>
      <c r="C644" s="14" t="n"/>
      <c r="D644" s="14" t="n"/>
      <c r="E644" s="14" t="n"/>
      <c r="F644" s="16">
        <f>IF(A644="","",SUMIF(Readers!$A$2:$A$401,A644,Readers!$D$2:$D$401))</f>
        <v/>
      </c>
      <c r="G644" s="9">
        <f>IF(OR(A644="",D644=""),"",IF(E644="",D644*N(F644),MIN(D644*N(F644),E644)))</f>
        <v/>
      </c>
      <c r="H644" s="9">
        <f>IF(A644="","",N(C644)+N(G644))</f>
        <v/>
      </c>
      <c r="I644" s="9">
        <f>IF(A644="","",SUMIF($A$2:$A$1001,A644,$G$2:$G$1001))</f>
        <v/>
      </c>
    </row>
    <row r="645">
      <c r="A645" s="12" t="n"/>
      <c r="B645" s="12" t="n"/>
      <c r="C645" s="14" t="n"/>
      <c r="D645" s="14" t="n"/>
      <c r="E645" s="14" t="n"/>
      <c r="F645" s="16">
        <f>IF(A645="","",SUMIF(Readers!$A$2:$A$401,A645,Readers!$D$2:$D$401))</f>
        <v/>
      </c>
      <c r="G645" s="9">
        <f>IF(OR(A645="",D645=""),"",IF(E645="",D645*N(F645),MIN(D645*N(F645),E645)))</f>
        <v/>
      </c>
      <c r="H645" s="9">
        <f>IF(A645="","",N(C645)+N(G645))</f>
        <v/>
      </c>
      <c r="I645" s="9">
        <f>IF(A645="","",SUMIF($A$2:$A$1001,A645,$G$2:$G$1001))</f>
        <v/>
      </c>
    </row>
    <row r="646">
      <c r="A646" s="12" t="n"/>
      <c r="B646" s="12" t="n"/>
      <c r="C646" s="14" t="n"/>
      <c r="D646" s="14" t="n"/>
      <c r="E646" s="14" t="n"/>
      <c r="F646" s="16">
        <f>IF(A646="","",SUMIF(Readers!$A$2:$A$401,A646,Readers!$D$2:$D$401))</f>
        <v/>
      </c>
      <c r="G646" s="9">
        <f>IF(OR(A646="",D646=""),"",IF(E646="",D646*N(F646),MIN(D646*N(F646),E646)))</f>
        <v/>
      </c>
      <c r="H646" s="9">
        <f>IF(A646="","",N(C646)+N(G646))</f>
        <v/>
      </c>
      <c r="I646" s="9">
        <f>IF(A646="","",SUMIF($A$2:$A$1001,A646,$G$2:$G$1001))</f>
        <v/>
      </c>
    </row>
    <row r="647">
      <c r="A647" s="12" t="n"/>
      <c r="B647" s="12" t="n"/>
      <c r="C647" s="14" t="n"/>
      <c r="D647" s="14" t="n"/>
      <c r="E647" s="14" t="n"/>
      <c r="F647" s="16">
        <f>IF(A647="","",SUMIF(Readers!$A$2:$A$401,A647,Readers!$D$2:$D$401))</f>
        <v/>
      </c>
      <c r="G647" s="9">
        <f>IF(OR(A647="",D647=""),"",IF(E647="",D647*N(F647),MIN(D647*N(F647),E647)))</f>
        <v/>
      </c>
      <c r="H647" s="9">
        <f>IF(A647="","",N(C647)+N(G647))</f>
        <v/>
      </c>
      <c r="I647" s="9">
        <f>IF(A647="","",SUMIF($A$2:$A$1001,A647,$G$2:$G$1001))</f>
        <v/>
      </c>
    </row>
    <row r="648">
      <c r="A648" s="12" t="n"/>
      <c r="B648" s="12" t="n"/>
      <c r="C648" s="14" t="n"/>
      <c r="D648" s="14" t="n"/>
      <c r="E648" s="14" t="n"/>
      <c r="F648" s="16">
        <f>IF(A648="","",SUMIF(Readers!$A$2:$A$401,A648,Readers!$D$2:$D$401))</f>
        <v/>
      </c>
      <c r="G648" s="9">
        <f>IF(OR(A648="",D648=""),"",IF(E648="",D648*N(F648),MIN(D648*N(F648),E648)))</f>
        <v/>
      </c>
      <c r="H648" s="9">
        <f>IF(A648="","",N(C648)+N(G648))</f>
        <v/>
      </c>
      <c r="I648" s="9">
        <f>IF(A648="","",SUMIF($A$2:$A$1001,A648,$G$2:$G$1001))</f>
        <v/>
      </c>
    </row>
    <row r="649">
      <c r="A649" s="12" t="n"/>
      <c r="B649" s="12" t="n"/>
      <c r="C649" s="14" t="n"/>
      <c r="D649" s="14" t="n"/>
      <c r="E649" s="14" t="n"/>
      <c r="F649" s="16">
        <f>IF(A649="","",SUMIF(Readers!$A$2:$A$401,A649,Readers!$D$2:$D$401))</f>
        <v/>
      </c>
      <c r="G649" s="9">
        <f>IF(OR(A649="",D649=""),"",IF(E649="",D649*N(F649),MIN(D649*N(F649),E649)))</f>
        <v/>
      </c>
      <c r="H649" s="9">
        <f>IF(A649="","",N(C649)+N(G649))</f>
        <v/>
      </c>
      <c r="I649" s="9">
        <f>IF(A649="","",SUMIF($A$2:$A$1001,A649,$G$2:$G$1001))</f>
        <v/>
      </c>
    </row>
    <row r="650">
      <c r="A650" s="12" t="n"/>
      <c r="B650" s="12" t="n"/>
      <c r="C650" s="14" t="n"/>
      <c r="D650" s="14" t="n"/>
      <c r="E650" s="14" t="n"/>
      <c r="F650" s="16">
        <f>IF(A650="","",SUMIF(Readers!$A$2:$A$401,A650,Readers!$D$2:$D$401))</f>
        <v/>
      </c>
      <c r="G650" s="9">
        <f>IF(OR(A650="",D650=""),"",IF(E650="",D650*N(F650),MIN(D650*N(F650),E650)))</f>
        <v/>
      </c>
      <c r="H650" s="9">
        <f>IF(A650="","",N(C650)+N(G650))</f>
        <v/>
      </c>
      <c r="I650" s="9">
        <f>IF(A650="","",SUMIF($A$2:$A$1001,A650,$G$2:$G$1001))</f>
        <v/>
      </c>
    </row>
    <row r="651">
      <c r="A651" s="12" t="n"/>
      <c r="B651" s="12" t="n"/>
      <c r="C651" s="14" t="n"/>
      <c r="D651" s="14" t="n"/>
      <c r="E651" s="14" t="n"/>
      <c r="F651" s="16">
        <f>IF(A651="","",SUMIF(Readers!$A$2:$A$401,A651,Readers!$D$2:$D$401))</f>
        <v/>
      </c>
      <c r="G651" s="9">
        <f>IF(OR(A651="",D651=""),"",IF(E651="",D651*N(F651),MIN(D651*N(F651),E651)))</f>
        <v/>
      </c>
      <c r="H651" s="9">
        <f>IF(A651="","",N(C651)+N(G651))</f>
        <v/>
      </c>
      <c r="I651" s="9">
        <f>IF(A651="","",SUMIF($A$2:$A$1001,A651,$G$2:$G$1001))</f>
        <v/>
      </c>
    </row>
    <row r="652">
      <c r="A652" s="12" t="n"/>
      <c r="B652" s="12" t="n"/>
      <c r="C652" s="14" t="n"/>
      <c r="D652" s="14" t="n"/>
      <c r="E652" s="14" t="n"/>
      <c r="F652" s="16">
        <f>IF(A652="","",SUMIF(Readers!$A$2:$A$401,A652,Readers!$D$2:$D$401))</f>
        <v/>
      </c>
      <c r="G652" s="9">
        <f>IF(OR(A652="",D652=""),"",IF(E652="",D652*N(F652),MIN(D652*N(F652),E652)))</f>
        <v/>
      </c>
      <c r="H652" s="9">
        <f>IF(A652="","",N(C652)+N(G652))</f>
        <v/>
      </c>
      <c r="I652" s="9">
        <f>IF(A652="","",SUMIF($A$2:$A$1001,A652,$G$2:$G$1001))</f>
        <v/>
      </c>
    </row>
    <row r="653">
      <c r="A653" s="12" t="n"/>
      <c r="B653" s="12" t="n"/>
      <c r="C653" s="14" t="n"/>
      <c r="D653" s="14" t="n"/>
      <c r="E653" s="14" t="n"/>
      <c r="F653" s="16">
        <f>IF(A653="","",SUMIF(Readers!$A$2:$A$401,A653,Readers!$D$2:$D$401))</f>
        <v/>
      </c>
      <c r="G653" s="9">
        <f>IF(OR(A653="",D653=""),"",IF(E653="",D653*N(F653),MIN(D653*N(F653),E653)))</f>
        <v/>
      </c>
      <c r="H653" s="9">
        <f>IF(A653="","",N(C653)+N(G653))</f>
        <v/>
      </c>
      <c r="I653" s="9">
        <f>IF(A653="","",SUMIF($A$2:$A$1001,A653,$G$2:$G$1001))</f>
        <v/>
      </c>
    </row>
    <row r="654">
      <c r="A654" s="12" t="n"/>
      <c r="B654" s="12" t="n"/>
      <c r="C654" s="14" t="n"/>
      <c r="D654" s="14" t="n"/>
      <c r="E654" s="14" t="n"/>
      <c r="F654" s="16">
        <f>IF(A654="","",SUMIF(Readers!$A$2:$A$401,A654,Readers!$D$2:$D$401))</f>
        <v/>
      </c>
      <c r="G654" s="9">
        <f>IF(OR(A654="",D654=""),"",IF(E654="",D654*N(F654),MIN(D654*N(F654),E654)))</f>
        <v/>
      </c>
      <c r="H654" s="9">
        <f>IF(A654="","",N(C654)+N(G654))</f>
        <v/>
      </c>
      <c r="I654" s="9">
        <f>IF(A654="","",SUMIF($A$2:$A$1001,A654,$G$2:$G$1001))</f>
        <v/>
      </c>
    </row>
    <row r="655">
      <c r="A655" s="12" t="n"/>
      <c r="B655" s="12" t="n"/>
      <c r="C655" s="14" t="n"/>
      <c r="D655" s="14" t="n"/>
      <c r="E655" s="14" t="n"/>
      <c r="F655" s="16">
        <f>IF(A655="","",SUMIF(Readers!$A$2:$A$401,A655,Readers!$D$2:$D$401))</f>
        <v/>
      </c>
      <c r="G655" s="9">
        <f>IF(OR(A655="",D655=""),"",IF(E655="",D655*N(F655),MIN(D655*N(F655),E655)))</f>
        <v/>
      </c>
      <c r="H655" s="9">
        <f>IF(A655="","",N(C655)+N(G655))</f>
        <v/>
      </c>
      <c r="I655" s="9">
        <f>IF(A655="","",SUMIF($A$2:$A$1001,A655,$G$2:$G$1001))</f>
        <v/>
      </c>
    </row>
    <row r="656">
      <c r="A656" s="12" t="n"/>
      <c r="B656" s="12" t="n"/>
      <c r="C656" s="14" t="n"/>
      <c r="D656" s="14" t="n"/>
      <c r="E656" s="14" t="n"/>
      <c r="F656" s="16">
        <f>IF(A656="","",SUMIF(Readers!$A$2:$A$401,A656,Readers!$D$2:$D$401))</f>
        <v/>
      </c>
      <c r="G656" s="9">
        <f>IF(OR(A656="",D656=""),"",IF(E656="",D656*N(F656),MIN(D656*N(F656),E656)))</f>
        <v/>
      </c>
      <c r="H656" s="9">
        <f>IF(A656="","",N(C656)+N(G656))</f>
        <v/>
      </c>
      <c r="I656" s="9">
        <f>IF(A656="","",SUMIF($A$2:$A$1001,A656,$G$2:$G$1001))</f>
        <v/>
      </c>
    </row>
    <row r="657">
      <c r="A657" s="12" t="n"/>
      <c r="B657" s="12" t="n"/>
      <c r="C657" s="14" t="n"/>
      <c r="D657" s="14" t="n"/>
      <c r="E657" s="14" t="n"/>
      <c r="F657" s="16">
        <f>IF(A657="","",SUMIF(Readers!$A$2:$A$401,A657,Readers!$D$2:$D$401))</f>
        <v/>
      </c>
      <c r="G657" s="9">
        <f>IF(OR(A657="",D657=""),"",IF(E657="",D657*N(F657),MIN(D657*N(F657),E657)))</f>
        <v/>
      </c>
      <c r="H657" s="9">
        <f>IF(A657="","",N(C657)+N(G657))</f>
        <v/>
      </c>
      <c r="I657" s="9">
        <f>IF(A657="","",SUMIF($A$2:$A$1001,A657,$G$2:$G$1001))</f>
        <v/>
      </c>
    </row>
    <row r="658">
      <c r="A658" s="12" t="n"/>
      <c r="B658" s="12" t="n"/>
      <c r="C658" s="14" t="n"/>
      <c r="D658" s="14" t="n"/>
      <c r="E658" s="14" t="n"/>
      <c r="F658" s="16">
        <f>IF(A658="","",SUMIF(Readers!$A$2:$A$401,A658,Readers!$D$2:$D$401))</f>
        <v/>
      </c>
      <c r="G658" s="9">
        <f>IF(OR(A658="",D658=""),"",IF(E658="",D658*N(F658),MIN(D658*N(F658),E658)))</f>
        <v/>
      </c>
      <c r="H658" s="9">
        <f>IF(A658="","",N(C658)+N(G658))</f>
        <v/>
      </c>
      <c r="I658" s="9">
        <f>IF(A658="","",SUMIF($A$2:$A$1001,A658,$G$2:$G$1001))</f>
        <v/>
      </c>
    </row>
    <row r="659">
      <c r="A659" s="12" t="n"/>
      <c r="B659" s="12" t="n"/>
      <c r="C659" s="14" t="n"/>
      <c r="D659" s="14" t="n"/>
      <c r="E659" s="14" t="n"/>
      <c r="F659" s="16">
        <f>IF(A659="","",SUMIF(Readers!$A$2:$A$401,A659,Readers!$D$2:$D$401))</f>
        <v/>
      </c>
      <c r="G659" s="9">
        <f>IF(OR(A659="",D659=""),"",IF(E659="",D659*N(F659),MIN(D659*N(F659),E659)))</f>
        <v/>
      </c>
      <c r="H659" s="9">
        <f>IF(A659="","",N(C659)+N(G659))</f>
        <v/>
      </c>
      <c r="I659" s="9">
        <f>IF(A659="","",SUMIF($A$2:$A$1001,A659,$G$2:$G$1001))</f>
        <v/>
      </c>
    </row>
    <row r="660">
      <c r="A660" s="12" t="n"/>
      <c r="B660" s="12" t="n"/>
      <c r="C660" s="14" t="n"/>
      <c r="D660" s="14" t="n"/>
      <c r="E660" s="14" t="n"/>
      <c r="F660" s="16">
        <f>IF(A660="","",SUMIF(Readers!$A$2:$A$401,A660,Readers!$D$2:$D$401))</f>
        <v/>
      </c>
      <c r="G660" s="9">
        <f>IF(OR(A660="",D660=""),"",IF(E660="",D660*N(F660),MIN(D660*N(F660),E660)))</f>
        <v/>
      </c>
      <c r="H660" s="9">
        <f>IF(A660="","",N(C660)+N(G660))</f>
        <v/>
      </c>
      <c r="I660" s="9">
        <f>IF(A660="","",SUMIF($A$2:$A$1001,A660,$G$2:$G$1001))</f>
        <v/>
      </c>
    </row>
    <row r="661">
      <c r="A661" s="12" t="n"/>
      <c r="B661" s="12" t="n"/>
      <c r="C661" s="14" t="n"/>
      <c r="D661" s="14" t="n"/>
      <c r="E661" s="14" t="n"/>
      <c r="F661" s="16">
        <f>IF(A661="","",SUMIF(Readers!$A$2:$A$401,A661,Readers!$D$2:$D$401))</f>
        <v/>
      </c>
      <c r="G661" s="9">
        <f>IF(OR(A661="",D661=""),"",IF(E661="",D661*N(F661),MIN(D661*N(F661),E661)))</f>
        <v/>
      </c>
      <c r="H661" s="9">
        <f>IF(A661="","",N(C661)+N(G661))</f>
        <v/>
      </c>
      <c r="I661" s="9">
        <f>IF(A661="","",SUMIF($A$2:$A$1001,A661,$G$2:$G$1001))</f>
        <v/>
      </c>
    </row>
    <row r="662">
      <c r="A662" s="12" t="n"/>
      <c r="B662" s="12" t="n"/>
      <c r="C662" s="14" t="n"/>
      <c r="D662" s="14" t="n"/>
      <c r="E662" s="14" t="n"/>
      <c r="F662" s="16">
        <f>IF(A662="","",SUMIF(Readers!$A$2:$A$401,A662,Readers!$D$2:$D$401))</f>
        <v/>
      </c>
      <c r="G662" s="9">
        <f>IF(OR(A662="",D662=""),"",IF(E662="",D662*N(F662),MIN(D662*N(F662),E662)))</f>
        <v/>
      </c>
      <c r="H662" s="9">
        <f>IF(A662="","",N(C662)+N(G662))</f>
        <v/>
      </c>
      <c r="I662" s="9">
        <f>IF(A662="","",SUMIF($A$2:$A$1001,A662,$G$2:$G$1001))</f>
        <v/>
      </c>
    </row>
    <row r="663">
      <c r="A663" s="12" t="n"/>
      <c r="B663" s="12" t="n"/>
      <c r="C663" s="14" t="n"/>
      <c r="D663" s="14" t="n"/>
      <c r="E663" s="14" t="n"/>
      <c r="F663" s="16">
        <f>IF(A663="","",SUMIF(Readers!$A$2:$A$401,A663,Readers!$D$2:$D$401))</f>
        <v/>
      </c>
      <c r="G663" s="9">
        <f>IF(OR(A663="",D663=""),"",IF(E663="",D663*N(F663),MIN(D663*N(F663),E663)))</f>
        <v/>
      </c>
      <c r="H663" s="9">
        <f>IF(A663="","",N(C663)+N(G663))</f>
        <v/>
      </c>
      <c r="I663" s="9">
        <f>IF(A663="","",SUMIF($A$2:$A$1001,A663,$G$2:$G$1001))</f>
        <v/>
      </c>
    </row>
    <row r="664">
      <c r="A664" s="12" t="n"/>
      <c r="B664" s="12" t="n"/>
      <c r="C664" s="14" t="n"/>
      <c r="D664" s="14" t="n"/>
      <c r="E664" s="14" t="n"/>
      <c r="F664" s="16">
        <f>IF(A664="","",SUMIF(Readers!$A$2:$A$401,A664,Readers!$D$2:$D$401))</f>
        <v/>
      </c>
      <c r="G664" s="9">
        <f>IF(OR(A664="",D664=""),"",IF(E664="",D664*N(F664),MIN(D664*N(F664),E664)))</f>
        <v/>
      </c>
      <c r="H664" s="9">
        <f>IF(A664="","",N(C664)+N(G664))</f>
        <v/>
      </c>
      <c r="I664" s="9">
        <f>IF(A664="","",SUMIF($A$2:$A$1001,A664,$G$2:$G$1001))</f>
        <v/>
      </c>
    </row>
    <row r="665">
      <c r="A665" s="12" t="n"/>
      <c r="B665" s="12" t="n"/>
      <c r="C665" s="14" t="n"/>
      <c r="D665" s="14" t="n"/>
      <c r="E665" s="14" t="n"/>
      <c r="F665" s="16">
        <f>IF(A665="","",SUMIF(Readers!$A$2:$A$401,A665,Readers!$D$2:$D$401))</f>
        <v/>
      </c>
      <c r="G665" s="9">
        <f>IF(OR(A665="",D665=""),"",IF(E665="",D665*N(F665),MIN(D665*N(F665),E665)))</f>
        <v/>
      </c>
      <c r="H665" s="9">
        <f>IF(A665="","",N(C665)+N(G665))</f>
        <v/>
      </c>
      <c r="I665" s="9">
        <f>IF(A665="","",SUMIF($A$2:$A$1001,A665,$G$2:$G$1001))</f>
        <v/>
      </c>
    </row>
    <row r="666">
      <c r="A666" s="12" t="n"/>
      <c r="B666" s="12" t="n"/>
      <c r="C666" s="14" t="n"/>
      <c r="D666" s="14" t="n"/>
      <c r="E666" s="14" t="n"/>
      <c r="F666" s="16">
        <f>IF(A666="","",SUMIF(Readers!$A$2:$A$401,A666,Readers!$D$2:$D$401))</f>
        <v/>
      </c>
      <c r="G666" s="9">
        <f>IF(OR(A666="",D666=""),"",IF(E666="",D666*N(F666),MIN(D666*N(F666),E666)))</f>
        <v/>
      </c>
      <c r="H666" s="9">
        <f>IF(A666="","",N(C666)+N(G666))</f>
        <v/>
      </c>
      <c r="I666" s="9">
        <f>IF(A666="","",SUMIF($A$2:$A$1001,A666,$G$2:$G$1001))</f>
        <v/>
      </c>
    </row>
    <row r="667">
      <c r="A667" s="12" t="n"/>
      <c r="B667" s="12" t="n"/>
      <c r="C667" s="14" t="n"/>
      <c r="D667" s="14" t="n"/>
      <c r="E667" s="14" t="n"/>
      <c r="F667" s="16">
        <f>IF(A667="","",SUMIF(Readers!$A$2:$A$401,A667,Readers!$D$2:$D$401))</f>
        <v/>
      </c>
      <c r="G667" s="9">
        <f>IF(OR(A667="",D667=""),"",IF(E667="",D667*N(F667),MIN(D667*N(F667),E667)))</f>
        <v/>
      </c>
      <c r="H667" s="9">
        <f>IF(A667="","",N(C667)+N(G667))</f>
        <v/>
      </c>
      <c r="I667" s="9">
        <f>IF(A667="","",SUMIF($A$2:$A$1001,A667,$G$2:$G$1001))</f>
        <v/>
      </c>
    </row>
    <row r="668">
      <c r="A668" s="12" t="n"/>
      <c r="B668" s="12" t="n"/>
      <c r="C668" s="14" t="n"/>
      <c r="D668" s="14" t="n"/>
      <c r="E668" s="14" t="n"/>
      <c r="F668" s="16">
        <f>IF(A668="","",SUMIF(Readers!$A$2:$A$401,A668,Readers!$D$2:$D$401))</f>
        <v/>
      </c>
      <c r="G668" s="9">
        <f>IF(OR(A668="",D668=""),"",IF(E668="",D668*N(F668),MIN(D668*N(F668),E668)))</f>
        <v/>
      </c>
      <c r="H668" s="9">
        <f>IF(A668="","",N(C668)+N(G668))</f>
        <v/>
      </c>
      <c r="I668" s="9">
        <f>IF(A668="","",SUMIF($A$2:$A$1001,A668,$G$2:$G$1001))</f>
        <v/>
      </c>
    </row>
    <row r="669">
      <c r="A669" s="12" t="n"/>
      <c r="B669" s="12" t="n"/>
      <c r="C669" s="14" t="n"/>
      <c r="D669" s="14" t="n"/>
      <c r="E669" s="14" t="n"/>
      <c r="F669" s="16">
        <f>IF(A669="","",SUMIF(Readers!$A$2:$A$401,A669,Readers!$D$2:$D$401))</f>
        <v/>
      </c>
      <c r="G669" s="9">
        <f>IF(OR(A669="",D669=""),"",IF(E669="",D669*N(F669),MIN(D669*N(F669),E669)))</f>
        <v/>
      </c>
      <c r="H669" s="9">
        <f>IF(A669="","",N(C669)+N(G669))</f>
        <v/>
      </c>
      <c r="I669" s="9">
        <f>IF(A669="","",SUMIF($A$2:$A$1001,A669,$G$2:$G$1001))</f>
        <v/>
      </c>
    </row>
    <row r="670">
      <c r="A670" s="12" t="n"/>
      <c r="B670" s="12" t="n"/>
      <c r="C670" s="14" t="n"/>
      <c r="D670" s="14" t="n"/>
      <c r="E670" s="14" t="n"/>
      <c r="F670" s="16">
        <f>IF(A670="","",SUMIF(Readers!$A$2:$A$401,A670,Readers!$D$2:$D$401))</f>
        <v/>
      </c>
      <c r="G670" s="9">
        <f>IF(OR(A670="",D670=""),"",IF(E670="",D670*N(F670),MIN(D670*N(F670),E670)))</f>
        <v/>
      </c>
      <c r="H670" s="9">
        <f>IF(A670="","",N(C670)+N(G670))</f>
        <v/>
      </c>
      <c r="I670" s="9">
        <f>IF(A670="","",SUMIF($A$2:$A$1001,A670,$G$2:$G$1001))</f>
        <v/>
      </c>
    </row>
    <row r="671">
      <c r="A671" s="12" t="n"/>
      <c r="B671" s="12" t="n"/>
      <c r="C671" s="14" t="n"/>
      <c r="D671" s="14" t="n"/>
      <c r="E671" s="14" t="n"/>
      <c r="F671" s="16">
        <f>IF(A671="","",SUMIF(Readers!$A$2:$A$401,A671,Readers!$D$2:$D$401))</f>
        <v/>
      </c>
      <c r="G671" s="9">
        <f>IF(OR(A671="",D671=""),"",IF(E671="",D671*N(F671),MIN(D671*N(F671),E671)))</f>
        <v/>
      </c>
      <c r="H671" s="9">
        <f>IF(A671="","",N(C671)+N(G671))</f>
        <v/>
      </c>
      <c r="I671" s="9">
        <f>IF(A671="","",SUMIF($A$2:$A$1001,A671,$G$2:$G$1001))</f>
        <v/>
      </c>
    </row>
    <row r="672">
      <c r="A672" s="12" t="n"/>
      <c r="B672" s="12" t="n"/>
      <c r="C672" s="14" t="n"/>
      <c r="D672" s="14" t="n"/>
      <c r="E672" s="14" t="n"/>
      <c r="F672" s="16">
        <f>IF(A672="","",SUMIF(Readers!$A$2:$A$401,A672,Readers!$D$2:$D$401))</f>
        <v/>
      </c>
      <c r="G672" s="9">
        <f>IF(OR(A672="",D672=""),"",IF(E672="",D672*N(F672),MIN(D672*N(F672),E672)))</f>
        <v/>
      </c>
      <c r="H672" s="9">
        <f>IF(A672="","",N(C672)+N(G672))</f>
        <v/>
      </c>
      <c r="I672" s="9">
        <f>IF(A672="","",SUMIF($A$2:$A$1001,A672,$G$2:$G$1001))</f>
        <v/>
      </c>
    </row>
    <row r="673">
      <c r="A673" s="12" t="n"/>
      <c r="B673" s="12" t="n"/>
      <c r="C673" s="14" t="n"/>
      <c r="D673" s="14" t="n"/>
      <c r="E673" s="14" t="n"/>
      <c r="F673" s="16">
        <f>IF(A673="","",SUMIF(Readers!$A$2:$A$401,A673,Readers!$D$2:$D$401))</f>
        <v/>
      </c>
      <c r="G673" s="9">
        <f>IF(OR(A673="",D673=""),"",IF(E673="",D673*N(F673),MIN(D673*N(F673),E673)))</f>
        <v/>
      </c>
      <c r="H673" s="9">
        <f>IF(A673="","",N(C673)+N(G673))</f>
        <v/>
      </c>
      <c r="I673" s="9">
        <f>IF(A673="","",SUMIF($A$2:$A$1001,A673,$G$2:$G$1001))</f>
        <v/>
      </c>
    </row>
    <row r="674">
      <c r="A674" s="12" t="n"/>
      <c r="B674" s="12" t="n"/>
      <c r="C674" s="14" t="n"/>
      <c r="D674" s="14" t="n"/>
      <c r="E674" s="14" t="n"/>
      <c r="F674" s="16">
        <f>IF(A674="","",SUMIF(Readers!$A$2:$A$401,A674,Readers!$D$2:$D$401))</f>
        <v/>
      </c>
      <c r="G674" s="9">
        <f>IF(OR(A674="",D674=""),"",IF(E674="",D674*N(F674),MIN(D674*N(F674),E674)))</f>
        <v/>
      </c>
      <c r="H674" s="9">
        <f>IF(A674="","",N(C674)+N(G674))</f>
        <v/>
      </c>
      <c r="I674" s="9">
        <f>IF(A674="","",SUMIF($A$2:$A$1001,A674,$G$2:$G$1001))</f>
        <v/>
      </c>
    </row>
    <row r="675">
      <c r="A675" s="12" t="n"/>
      <c r="B675" s="12" t="n"/>
      <c r="C675" s="14" t="n"/>
      <c r="D675" s="14" t="n"/>
      <c r="E675" s="14" t="n"/>
      <c r="F675" s="16">
        <f>IF(A675="","",SUMIF(Readers!$A$2:$A$401,A675,Readers!$D$2:$D$401))</f>
        <v/>
      </c>
      <c r="G675" s="9">
        <f>IF(OR(A675="",D675=""),"",IF(E675="",D675*N(F675),MIN(D675*N(F675),E675)))</f>
        <v/>
      </c>
      <c r="H675" s="9">
        <f>IF(A675="","",N(C675)+N(G675))</f>
        <v/>
      </c>
      <c r="I675" s="9">
        <f>IF(A675="","",SUMIF($A$2:$A$1001,A675,$G$2:$G$1001))</f>
        <v/>
      </c>
    </row>
    <row r="676">
      <c r="A676" s="12" t="n"/>
      <c r="B676" s="12" t="n"/>
      <c r="C676" s="14" t="n"/>
      <c r="D676" s="14" t="n"/>
      <c r="E676" s="14" t="n"/>
      <c r="F676" s="16">
        <f>IF(A676="","",SUMIF(Readers!$A$2:$A$401,A676,Readers!$D$2:$D$401))</f>
        <v/>
      </c>
      <c r="G676" s="9">
        <f>IF(OR(A676="",D676=""),"",IF(E676="",D676*N(F676),MIN(D676*N(F676),E676)))</f>
        <v/>
      </c>
      <c r="H676" s="9">
        <f>IF(A676="","",N(C676)+N(G676))</f>
        <v/>
      </c>
      <c r="I676" s="9">
        <f>IF(A676="","",SUMIF($A$2:$A$1001,A676,$G$2:$G$1001))</f>
        <v/>
      </c>
    </row>
    <row r="677">
      <c r="A677" s="12" t="n"/>
      <c r="B677" s="12" t="n"/>
      <c r="C677" s="14" t="n"/>
      <c r="D677" s="14" t="n"/>
      <c r="E677" s="14" t="n"/>
      <c r="F677" s="16">
        <f>IF(A677="","",SUMIF(Readers!$A$2:$A$401,A677,Readers!$D$2:$D$401))</f>
        <v/>
      </c>
      <c r="G677" s="9">
        <f>IF(OR(A677="",D677=""),"",IF(E677="",D677*N(F677),MIN(D677*N(F677),E677)))</f>
        <v/>
      </c>
      <c r="H677" s="9">
        <f>IF(A677="","",N(C677)+N(G677))</f>
        <v/>
      </c>
      <c r="I677" s="9">
        <f>IF(A677="","",SUMIF($A$2:$A$1001,A677,$G$2:$G$1001))</f>
        <v/>
      </c>
    </row>
    <row r="678">
      <c r="A678" s="12" t="n"/>
      <c r="B678" s="12" t="n"/>
      <c r="C678" s="14" t="n"/>
      <c r="D678" s="14" t="n"/>
      <c r="E678" s="14" t="n"/>
      <c r="F678" s="16">
        <f>IF(A678="","",SUMIF(Readers!$A$2:$A$401,A678,Readers!$D$2:$D$401))</f>
        <v/>
      </c>
      <c r="G678" s="9">
        <f>IF(OR(A678="",D678=""),"",IF(E678="",D678*N(F678),MIN(D678*N(F678),E678)))</f>
        <v/>
      </c>
      <c r="H678" s="9">
        <f>IF(A678="","",N(C678)+N(G678))</f>
        <v/>
      </c>
      <c r="I678" s="9">
        <f>IF(A678="","",SUMIF($A$2:$A$1001,A678,$G$2:$G$1001))</f>
        <v/>
      </c>
    </row>
    <row r="679">
      <c r="A679" s="12" t="n"/>
      <c r="B679" s="12" t="n"/>
      <c r="C679" s="14" t="n"/>
      <c r="D679" s="14" t="n"/>
      <c r="E679" s="14" t="n"/>
      <c r="F679" s="16">
        <f>IF(A679="","",SUMIF(Readers!$A$2:$A$401,A679,Readers!$D$2:$D$401))</f>
        <v/>
      </c>
      <c r="G679" s="9">
        <f>IF(OR(A679="",D679=""),"",IF(E679="",D679*N(F679),MIN(D679*N(F679),E679)))</f>
        <v/>
      </c>
      <c r="H679" s="9">
        <f>IF(A679="","",N(C679)+N(G679))</f>
        <v/>
      </c>
      <c r="I679" s="9">
        <f>IF(A679="","",SUMIF($A$2:$A$1001,A679,$G$2:$G$1001))</f>
        <v/>
      </c>
    </row>
    <row r="680">
      <c r="A680" s="12" t="n"/>
      <c r="B680" s="12" t="n"/>
      <c r="C680" s="14" t="n"/>
      <c r="D680" s="14" t="n"/>
      <c r="E680" s="14" t="n"/>
      <c r="F680" s="16">
        <f>IF(A680="","",SUMIF(Readers!$A$2:$A$401,A680,Readers!$D$2:$D$401))</f>
        <v/>
      </c>
      <c r="G680" s="9">
        <f>IF(OR(A680="",D680=""),"",IF(E680="",D680*N(F680),MIN(D680*N(F680),E680)))</f>
        <v/>
      </c>
      <c r="H680" s="9">
        <f>IF(A680="","",N(C680)+N(G680))</f>
        <v/>
      </c>
      <c r="I680" s="9">
        <f>IF(A680="","",SUMIF($A$2:$A$1001,A680,$G$2:$G$1001))</f>
        <v/>
      </c>
    </row>
    <row r="681">
      <c r="A681" s="12" t="n"/>
      <c r="B681" s="12" t="n"/>
      <c r="C681" s="14" t="n"/>
      <c r="D681" s="14" t="n"/>
      <c r="E681" s="14" t="n"/>
      <c r="F681" s="16">
        <f>IF(A681="","",SUMIF(Readers!$A$2:$A$401,A681,Readers!$D$2:$D$401))</f>
        <v/>
      </c>
      <c r="G681" s="9">
        <f>IF(OR(A681="",D681=""),"",IF(E681="",D681*N(F681),MIN(D681*N(F681),E681)))</f>
        <v/>
      </c>
      <c r="H681" s="9">
        <f>IF(A681="","",N(C681)+N(G681))</f>
        <v/>
      </c>
      <c r="I681" s="9">
        <f>IF(A681="","",SUMIF($A$2:$A$1001,A681,$G$2:$G$1001))</f>
        <v/>
      </c>
    </row>
    <row r="682">
      <c r="A682" s="12" t="n"/>
      <c r="B682" s="12" t="n"/>
      <c r="C682" s="14" t="n"/>
      <c r="D682" s="14" t="n"/>
      <c r="E682" s="14" t="n"/>
      <c r="F682" s="16">
        <f>IF(A682="","",SUMIF(Readers!$A$2:$A$401,A682,Readers!$D$2:$D$401))</f>
        <v/>
      </c>
      <c r="G682" s="9">
        <f>IF(OR(A682="",D682=""),"",IF(E682="",D682*N(F682),MIN(D682*N(F682),E682)))</f>
        <v/>
      </c>
      <c r="H682" s="9">
        <f>IF(A682="","",N(C682)+N(G682))</f>
        <v/>
      </c>
      <c r="I682" s="9">
        <f>IF(A682="","",SUMIF($A$2:$A$1001,A682,$G$2:$G$1001))</f>
        <v/>
      </c>
    </row>
    <row r="683">
      <c r="A683" s="12" t="n"/>
      <c r="B683" s="12" t="n"/>
      <c r="C683" s="14" t="n"/>
      <c r="D683" s="14" t="n"/>
      <c r="E683" s="14" t="n"/>
      <c r="F683" s="16">
        <f>IF(A683="","",SUMIF(Readers!$A$2:$A$401,A683,Readers!$D$2:$D$401))</f>
        <v/>
      </c>
      <c r="G683" s="9">
        <f>IF(OR(A683="",D683=""),"",IF(E683="",D683*N(F683),MIN(D683*N(F683),E683)))</f>
        <v/>
      </c>
      <c r="H683" s="9">
        <f>IF(A683="","",N(C683)+N(G683))</f>
        <v/>
      </c>
      <c r="I683" s="9">
        <f>IF(A683="","",SUMIF($A$2:$A$1001,A683,$G$2:$G$1001))</f>
        <v/>
      </c>
    </row>
    <row r="684">
      <c r="A684" s="12" t="n"/>
      <c r="B684" s="12" t="n"/>
      <c r="C684" s="14" t="n"/>
      <c r="D684" s="14" t="n"/>
      <c r="E684" s="14" t="n"/>
      <c r="F684" s="16">
        <f>IF(A684="","",SUMIF(Readers!$A$2:$A$401,A684,Readers!$D$2:$D$401))</f>
        <v/>
      </c>
      <c r="G684" s="9">
        <f>IF(OR(A684="",D684=""),"",IF(E684="",D684*N(F684),MIN(D684*N(F684),E684)))</f>
        <v/>
      </c>
      <c r="H684" s="9">
        <f>IF(A684="","",N(C684)+N(G684))</f>
        <v/>
      </c>
      <c r="I684" s="9">
        <f>IF(A684="","",SUMIF($A$2:$A$1001,A684,$G$2:$G$1001))</f>
        <v/>
      </c>
    </row>
    <row r="685">
      <c r="A685" s="12" t="n"/>
      <c r="B685" s="12" t="n"/>
      <c r="C685" s="14" t="n"/>
      <c r="D685" s="14" t="n"/>
      <c r="E685" s="14" t="n"/>
      <c r="F685" s="16">
        <f>IF(A685="","",SUMIF(Readers!$A$2:$A$401,A685,Readers!$D$2:$D$401))</f>
        <v/>
      </c>
      <c r="G685" s="9">
        <f>IF(OR(A685="",D685=""),"",IF(E685="",D685*N(F685),MIN(D685*N(F685),E685)))</f>
        <v/>
      </c>
      <c r="H685" s="9">
        <f>IF(A685="","",N(C685)+N(G685))</f>
        <v/>
      </c>
      <c r="I685" s="9">
        <f>IF(A685="","",SUMIF($A$2:$A$1001,A685,$G$2:$G$1001))</f>
        <v/>
      </c>
    </row>
    <row r="686">
      <c r="A686" s="12" t="n"/>
      <c r="B686" s="12" t="n"/>
      <c r="C686" s="14" t="n"/>
      <c r="D686" s="14" t="n"/>
      <c r="E686" s="14" t="n"/>
      <c r="F686" s="16">
        <f>IF(A686="","",SUMIF(Readers!$A$2:$A$401,A686,Readers!$D$2:$D$401))</f>
        <v/>
      </c>
      <c r="G686" s="9">
        <f>IF(OR(A686="",D686=""),"",IF(E686="",D686*N(F686),MIN(D686*N(F686),E686)))</f>
        <v/>
      </c>
      <c r="H686" s="9">
        <f>IF(A686="","",N(C686)+N(G686))</f>
        <v/>
      </c>
      <c r="I686" s="9">
        <f>IF(A686="","",SUMIF($A$2:$A$1001,A686,$G$2:$G$1001))</f>
        <v/>
      </c>
    </row>
    <row r="687">
      <c r="A687" s="12" t="n"/>
      <c r="B687" s="12" t="n"/>
      <c r="C687" s="14" t="n"/>
      <c r="D687" s="14" t="n"/>
      <c r="E687" s="14" t="n"/>
      <c r="F687" s="16">
        <f>IF(A687="","",SUMIF(Readers!$A$2:$A$401,A687,Readers!$D$2:$D$401))</f>
        <v/>
      </c>
      <c r="G687" s="9">
        <f>IF(OR(A687="",D687=""),"",IF(E687="",D687*N(F687),MIN(D687*N(F687),E687)))</f>
        <v/>
      </c>
      <c r="H687" s="9">
        <f>IF(A687="","",N(C687)+N(G687))</f>
        <v/>
      </c>
      <c r="I687" s="9">
        <f>IF(A687="","",SUMIF($A$2:$A$1001,A687,$G$2:$G$1001))</f>
        <v/>
      </c>
    </row>
    <row r="688">
      <c r="A688" s="12" t="n"/>
      <c r="B688" s="12" t="n"/>
      <c r="C688" s="14" t="n"/>
      <c r="D688" s="14" t="n"/>
      <c r="E688" s="14" t="n"/>
      <c r="F688" s="16">
        <f>IF(A688="","",SUMIF(Readers!$A$2:$A$401,A688,Readers!$D$2:$D$401))</f>
        <v/>
      </c>
      <c r="G688" s="9">
        <f>IF(OR(A688="",D688=""),"",IF(E688="",D688*N(F688),MIN(D688*N(F688),E688)))</f>
        <v/>
      </c>
      <c r="H688" s="9">
        <f>IF(A688="","",N(C688)+N(G688))</f>
        <v/>
      </c>
      <c r="I688" s="9">
        <f>IF(A688="","",SUMIF($A$2:$A$1001,A688,$G$2:$G$1001))</f>
        <v/>
      </c>
    </row>
    <row r="689">
      <c r="A689" s="12" t="n"/>
      <c r="B689" s="12" t="n"/>
      <c r="C689" s="14" t="n"/>
      <c r="D689" s="14" t="n"/>
      <c r="E689" s="14" t="n"/>
      <c r="F689" s="16">
        <f>IF(A689="","",SUMIF(Readers!$A$2:$A$401,A689,Readers!$D$2:$D$401))</f>
        <v/>
      </c>
      <c r="G689" s="9">
        <f>IF(OR(A689="",D689=""),"",IF(E689="",D689*N(F689),MIN(D689*N(F689),E689)))</f>
        <v/>
      </c>
      <c r="H689" s="9">
        <f>IF(A689="","",N(C689)+N(G689))</f>
        <v/>
      </c>
      <c r="I689" s="9">
        <f>IF(A689="","",SUMIF($A$2:$A$1001,A689,$G$2:$G$1001))</f>
        <v/>
      </c>
    </row>
    <row r="690">
      <c r="A690" s="12" t="n"/>
      <c r="B690" s="12" t="n"/>
      <c r="C690" s="14" t="n"/>
      <c r="D690" s="14" t="n"/>
      <c r="E690" s="14" t="n"/>
      <c r="F690" s="16">
        <f>IF(A690="","",SUMIF(Readers!$A$2:$A$401,A690,Readers!$D$2:$D$401))</f>
        <v/>
      </c>
      <c r="G690" s="9">
        <f>IF(OR(A690="",D690=""),"",IF(E690="",D690*N(F690),MIN(D690*N(F690),E690)))</f>
        <v/>
      </c>
      <c r="H690" s="9">
        <f>IF(A690="","",N(C690)+N(G690))</f>
        <v/>
      </c>
      <c r="I690" s="9">
        <f>IF(A690="","",SUMIF($A$2:$A$1001,A690,$G$2:$G$1001))</f>
        <v/>
      </c>
    </row>
    <row r="691">
      <c r="A691" s="12" t="n"/>
      <c r="B691" s="12" t="n"/>
      <c r="C691" s="14" t="n"/>
      <c r="D691" s="14" t="n"/>
      <c r="E691" s="14" t="n"/>
      <c r="F691" s="16">
        <f>IF(A691="","",SUMIF(Readers!$A$2:$A$401,A691,Readers!$D$2:$D$401))</f>
        <v/>
      </c>
      <c r="G691" s="9">
        <f>IF(OR(A691="",D691=""),"",IF(E691="",D691*N(F691),MIN(D691*N(F691),E691)))</f>
        <v/>
      </c>
      <c r="H691" s="9">
        <f>IF(A691="","",N(C691)+N(G691))</f>
        <v/>
      </c>
      <c r="I691" s="9">
        <f>IF(A691="","",SUMIF($A$2:$A$1001,A691,$G$2:$G$1001))</f>
        <v/>
      </c>
    </row>
    <row r="692">
      <c r="A692" s="12" t="n"/>
      <c r="B692" s="12" t="n"/>
      <c r="C692" s="14" t="n"/>
      <c r="D692" s="14" t="n"/>
      <c r="E692" s="14" t="n"/>
      <c r="F692" s="16">
        <f>IF(A692="","",SUMIF(Readers!$A$2:$A$401,A692,Readers!$D$2:$D$401))</f>
        <v/>
      </c>
      <c r="G692" s="9">
        <f>IF(OR(A692="",D692=""),"",IF(E692="",D692*N(F692),MIN(D692*N(F692),E692)))</f>
        <v/>
      </c>
      <c r="H692" s="9">
        <f>IF(A692="","",N(C692)+N(G692))</f>
        <v/>
      </c>
      <c r="I692" s="9">
        <f>IF(A692="","",SUMIF($A$2:$A$1001,A692,$G$2:$G$1001))</f>
        <v/>
      </c>
    </row>
    <row r="693">
      <c r="A693" s="12" t="n"/>
      <c r="B693" s="12" t="n"/>
      <c r="C693" s="14" t="n"/>
      <c r="D693" s="14" t="n"/>
      <c r="E693" s="14" t="n"/>
      <c r="F693" s="16">
        <f>IF(A693="","",SUMIF(Readers!$A$2:$A$401,A693,Readers!$D$2:$D$401))</f>
        <v/>
      </c>
      <c r="G693" s="9">
        <f>IF(OR(A693="",D693=""),"",IF(E693="",D693*N(F693),MIN(D693*N(F693),E693)))</f>
        <v/>
      </c>
      <c r="H693" s="9">
        <f>IF(A693="","",N(C693)+N(G693))</f>
        <v/>
      </c>
      <c r="I693" s="9">
        <f>IF(A693="","",SUMIF($A$2:$A$1001,A693,$G$2:$G$1001))</f>
        <v/>
      </c>
    </row>
    <row r="694">
      <c r="A694" s="12" t="n"/>
      <c r="B694" s="12" t="n"/>
      <c r="C694" s="14" t="n"/>
      <c r="D694" s="14" t="n"/>
      <c r="E694" s="14" t="n"/>
      <c r="F694" s="16">
        <f>IF(A694="","",SUMIF(Readers!$A$2:$A$401,A694,Readers!$D$2:$D$401))</f>
        <v/>
      </c>
      <c r="G694" s="9">
        <f>IF(OR(A694="",D694=""),"",IF(E694="",D694*N(F694),MIN(D694*N(F694),E694)))</f>
        <v/>
      </c>
      <c r="H694" s="9">
        <f>IF(A694="","",N(C694)+N(G694))</f>
        <v/>
      </c>
      <c r="I694" s="9">
        <f>IF(A694="","",SUMIF($A$2:$A$1001,A694,$G$2:$G$1001))</f>
        <v/>
      </c>
    </row>
    <row r="695">
      <c r="A695" s="12" t="n"/>
      <c r="B695" s="12" t="n"/>
      <c r="C695" s="14" t="n"/>
      <c r="D695" s="14" t="n"/>
      <c r="E695" s="14" t="n"/>
      <c r="F695" s="16">
        <f>IF(A695="","",SUMIF(Readers!$A$2:$A$401,A695,Readers!$D$2:$D$401))</f>
        <v/>
      </c>
      <c r="G695" s="9">
        <f>IF(OR(A695="",D695=""),"",IF(E695="",D695*N(F695),MIN(D695*N(F695),E695)))</f>
        <v/>
      </c>
      <c r="H695" s="9">
        <f>IF(A695="","",N(C695)+N(G695))</f>
        <v/>
      </c>
      <c r="I695" s="9">
        <f>IF(A695="","",SUMIF($A$2:$A$1001,A695,$G$2:$G$1001))</f>
        <v/>
      </c>
    </row>
    <row r="696">
      <c r="A696" s="12" t="n"/>
      <c r="B696" s="12" t="n"/>
      <c r="C696" s="14" t="n"/>
      <c r="D696" s="14" t="n"/>
      <c r="E696" s="14" t="n"/>
      <c r="F696" s="16">
        <f>IF(A696="","",SUMIF(Readers!$A$2:$A$401,A696,Readers!$D$2:$D$401))</f>
        <v/>
      </c>
      <c r="G696" s="9">
        <f>IF(OR(A696="",D696=""),"",IF(E696="",D696*N(F696),MIN(D696*N(F696),E696)))</f>
        <v/>
      </c>
      <c r="H696" s="9">
        <f>IF(A696="","",N(C696)+N(G696))</f>
        <v/>
      </c>
      <c r="I696" s="9">
        <f>IF(A696="","",SUMIF($A$2:$A$1001,A696,$G$2:$G$1001))</f>
        <v/>
      </c>
    </row>
    <row r="697">
      <c r="A697" s="12" t="n"/>
      <c r="B697" s="12" t="n"/>
      <c r="C697" s="14" t="n"/>
      <c r="D697" s="14" t="n"/>
      <c r="E697" s="14" t="n"/>
      <c r="F697" s="16">
        <f>IF(A697="","",SUMIF(Readers!$A$2:$A$401,A697,Readers!$D$2:$D$401))</f>
        <v/>
      </c>
      <c r="G697" s="9">
        <f>IF(OR(A697="",D697=""),"",IF(E697="",D697*N(F697),MIN(D697*N(F697),E697)))</f>
        <v/>
      </c>
      <c r="H697" s="9">
        <f>IF(A697="","",N(C697)+N(G697))</f>
        <v/>
      </c>
      <c r="I697" s="9">
        <f>IF(A697="","",SUMIF($A$2:$A$1001,A697,$G$2:$G$1001))</f>
        <v/>
      </c>
    </row>
    <row r="698">
      <c r="A698" s="12" t="n"/>
      <c r="B698" s="12" t="n"/>
      <c r="C698" s="14" t="n"/>
      <c r="D698" s="14" t="n"/>
      <c r="E698" s="14" t="n"/>
      <c r="F698" s="16">
        <f>IF(A698="","",SUMIF(Readers!$A$2:$A$401,A698,Readers!$D$2:$D$401))</f>
        <v/>
      </c>
      <c r="G698" s="9">
        <f>IF(OR(A698="",D698=""),"",IF(E698="",D698*N(F698),MIN(D698*N(F698),E698)))</f>
        <v/>
      </c>
      <c r="H698" s="9">
        <f>IF(A698="","",N(C698)+N(G698))</f>
        <v/>
      </c>
      <c r="I698" s="9">
        <f>IF(A698="","",SUMIF($A$2:$A$1001,A698,$G$2:$G$1001))</f>
        <v/>
      </c>
    </row>
    <row r="699">
      <c r="A699" s="12" t="n"/>
      <c r="B699" s="12" t="n"/>
      <c r="C699" s="14" t="n"/>
      <c r="D699" s="14" t="n"/>
      <c r="E699" s="14" t="n"/>
      <c r="F699" s="16">
        <f>IF(A699="","",SUMIF(Readers!$A$2:$A$401,A699,Readers!$D$2:$D$401))</f>
        <v/>
      </c>
      <c r="G699" s="9">
        <f>IF(OR(A699="",D699=""),"",IF(E699="",D699*N(F699),MIN(D699*N(F699),E699)))</f>
        <v/>
      </c>
      <c r="H699" s="9">
        <f>IF(A699="","",N(C699)+N(G699))</f>
        <v/>
      </c>
      <c r="I699" s="9">
        <f>IF(A699="","",SUMIF($A$2:$A$1001,A699,$G$2:$G$1001))</f>
        <v/>
      </c>
    </row>
    <row r="700">
      <c r="A700" s="12" t="n"/>
      <c r="B700" s="12" t="n"/>
      <c r="C700" s="14" t="n"/>
      <c r="D700" s="14" t="n"/>
      <c r="E700" s="14" t="n"/>
      <c r="F700" s="16">
        <f>IF(A700="","",SUMIF(Readers!$A$2:$A$401,A700,Readers!$D$2:$D$401))</f>
        <v/>
      </c>
      <c r="G700" s="9">
        <f>IF(OR(A700="",D700=""),"",IF(E700="",D700*N(F700),MIN(D700*N(F700),E700)))</f>
        <v/>
      </c>
      <c r="H700" s="9">
        <f>IF(A700="","",N(C700)+N(G700))</f>
        <v/>
      </c>
      <c r="I700" s="9">
        <f>IF(A700="","",SUMIF($A$2:$A$1001,A700,$G$2:$G$1001))</f>
        <v/>
      </c>
    </row>
    <row r="701">
      <c r="A701" s="12" t="n"/>
      <c r="B701" s="12" t="n"/>
      <c r="C701" s="14" t="n"/>
      <c r="D701" s="14" t="n"/>
      <c r="E701" s="14" t="n"/>
      <c r="F701" s="16">
        <f>IF(A701="","",SUMIF(Readers!$A$2:$A$401,A701,Readers!$D$2:$D$401))</f>
        <v/>
      </c>
      <c r="G701" s="9">
        <f>IF(OR(A701="",D701=""),"",IF(E701="",D701*N(F701),MIN(D701*N(F701),E701)))</f>
        <v/>
      </c>
      <c r="H701" s="9">
        <f>IF(A701="","",N(C701)+N(G701))</f>
        <v/>
      </c>
      <c r="I701" s="9">
        <f>IF(A701="","",SUMIF($A$2:$A$1001,A701,$G$2:$G$1001))</f>
        <v/>
      </c>
    </row>
    <row r="702">
      <c r="A702" s="12" t="n"/>
      <c r="B702" s="12" t="n"/>
      <c r="C702" s="14" t="n"/>
      <c r="D702" s="14" t="n"/>
      <c r="E702" s="14" t="n"/>
      <c r="F702" s="16">
        <f>IF(A702="","",SUMIF(Readers!$A$2:$A$401,A702,Readers!$D$2:$D$401))</f>
        <v/>
      </c>
      <c r="G702" s="9">
        <f>IF(OR(A702="",D702=""),"",IF(E702="",D702*N(F702),MIN(D702*N(F702),E702)))</f>
        <v/>
      </c>
      <c r="H702" s="9">
        <f>IF(A702="","",N(C702)+N(G702))</f>
        <v/>
      </c>
      <c r="I702" s="9">
        <f>IF(A702="","",SUMIF($A$2:$A$1001,A702,$G$2:$G$1001))</f>
        <v/>
      </c>
    </row>
    <row r="703">
      <c r="A703" s="12" t="n"/>
      <c r="B703" s="12" t="n"/>
      <c r="C703" s="14" t="n"/>
      <c r="D703" s="14" t="n"/>
      <c r="E703" s="14" t="n"/>
      <c r="F703" s="16">
        <f>IF(A703="","",SUMIF(Readers!$A$2:$A$401,A703,Readers!$D$2:$D$401))</f>
        <v/>
      </c>
      <c r="G703" s="9">
        <f>IF(OR(A703="",D703=""),"",IF(E703="",D703*N(F703),MIN(D703*N(F703),E703)))</f>
        <v/>
      </c>
      <c r="H703" s="9">
        <f>IF(A703="","",N(C703)+N(G703))</f>
        <v/>
      </c>
      <c r="I703" s="9">
        <f>IF(A703="","",SUMIF($A$2:$A$1001,A703,$G$2:$G$1001))</f>
        <v/>
      </c>
    </row>
    <row r="704">
      <c r="A704" s="12" t="n"/>
      <c r="B704" s="12" t="n"/>
      <c r="C704" s="14" t="n"/>
      <c r="D704" s="14" t="n"/>
      <c r="E704" s="14" t="n"/>
      <c r="F704" s="16">
        <f>IF(A704="","",SUMIF(Readers!$A$2:$A$401,A704,Readers!$D$2:$D$401))</f>
        <v/>
      </c>
      <c r="G704" s="9">
        <f>IF(OR(A704="",D704=""),"",IF(E704="",D704*N(F704),MIN(D704*N(F704),E704)))</f>
        <v/>
      </c>
      <c r="H704" s="9">
        <f>IF(A704="","",N(C704)+N(G704))</f>
        <v/>
      </c>
      <c r="I704" s="9">
        <f>IF(A704="","",SUMIF($A$2:$A$1001,A704,$G$2:$G$1001))</f>
        <v/>
      </c>
    </row>
    <row r="705">
      <c r="A705" s="12" t="n"/>
      <c r="B705" s="12" t="n"/>
      <c r="C705" s="14" t="n"/>
      <c r="D705" s="14" t="n"/>
      <c r="E705" s="14" t="n"/>
      <c r="F705" s="16">
        <f>IF(A705="","",SUMIF(Readers!$A$2:$A$401,A705,Readers!$D$2:$D$401))</f>
        <v/>
      </c>
      <c r="G705" s="9">
        <f>IF(OR(A705="",D705=""),"",IF(E705="",D705*N(F705),MIN(D705*N(F705),E705)))</f>
        <v/>
      </c>
      <c r="H705" s="9">
        <f>IF(A705="","",N(C705)+N(G705))</f>
        <v/>
      </c>
      <c r="I705" s="9">
        <f>IF(A705="","",SUMIF($A$2:$A$1001,A705,$G$2:$G$1001))</f>
        <v/>
      </c>
    </row>
    <row r="706">
      <c r="A706" s="12" t="n"/>
      <c r="B706" s="12" t="n"/>
      <c r="C706" s="14" t="n"/>
      <c r="D706" s="14" t="n"/>
      <c r="E706" s="14" t="n"/>
      <c r="F706" s="16">
        <f>IF(A706="","",SUMIF(Readers!$A$2:$A$401,A706,Readers!$D$2:$D$401))</f>
        <v/>
      </c>
      <c r="G706" s="9">
        <f>IF(OR(A706="",D706=""),"",IF(E706="",D706*N(F706),MIN(D706*N(F706),E706)))</f>
        <v/>
      </c>
      <c r="H706" s="9">
        <f>IF(A706="","",N(C706)+N(G706))</f>
        <v/>
      </c>
      <c r="I706" s="9">
        <f>IF(A706="","",SUMIF($A$2:$A$1001,A706,$G$2:$G$1001))</f>
        <v/>
      </c>
    </row>
    <row r="707">
      <c r="A707" s="12" t="n"/>
      <c r="B707" s="12" t="n"/>
      <c r="C707" s="14" t="n"/>
      <c r="D707" s="14" t="n"/>
      <c r="E707" s="14" t="n"/>
      <c r="F707" s="16">
        <f>IF(A707="","",SUMIF(Readers!$A$2:$A$401,A707,Readers!$D$2:$D$401))</f>
        <v/>
      </c>
      <c r="G707" s="9">
        <f>IF(OR(A707="",D707=""),"",IF(E707="",D707*N(F707),MIN(D707*N(F707),E707)))</f>
        <v/>
      </c>
      <c r="H707" s="9">
        <f>IF(A707="","",N(C707)+N(G707))</f>
        <v/>
      </c>
      <c r="I707" s="9">
        <f>IF(A707="","",SUMIF($A$2:$A$1001,A707,$G$2:$G$1001))</f>
        <v/>
      </c>
    </row>
    <row r="708">
      <c r="A708" s="12" t="n"/>
      <c r="B708" s="12" t="n"/>
      <c r="C708" s="14" t="n"/>
      <c r="D708" s="14" t="n"/>
      <c r="E708" s="14" t="n"/>
      <c r="F708" s="16">
        <f>IF(A708="","",SUMIF(Readers!$A$2:$A$401,A708,Readers!$D$2:$D$401))</f>
        <v/>
      </c>
      <c r="G708" s="9">
        <f>IF(OR(A708="",D708=""),"",IF(E708="",D708*N(F708),MIN(D708*N(F708),E708)))</f>
        <v/>
      </c>
      <c r="H708" s="9">
        <f>IF(A708="","",N(C708)+N(G708))</f>
        <v/>
      </c>
      <c r="I708" s="9">
        <f>IF(A708="","",SUMIF($A$2:$A$1001,A708,$G$2:$G$1001))</f>
        <v/>
      </c>
    </row>
    <row r="709">
      <c r="A709" s="12" t="n"/>
      <c r="B709" s="12" t="n"/>
      <c r="C709" s="14" t="n"/>
      <c r="D709" s="14" t="n"/>
      <c r="E709" s="14" t="n"/>
      <c r="F709" s="16">
        <f>IF(A709="","",SUMIF(Readers!$A$2:$A$401,A709,Readers!$D$2:$D$401))</f>
        <v/>
      </c>
      <c r="G709" s="9">
        <f>IF(OR(A709="",D709=""),"",IF(E709="",D709*N(F709),MIN(D709*N(F709),E709)))</f>
        <v/>
      </c>
      <c r="H709" s="9">
        <f>IF(A709="","",N(C709)+N(G709))</f>
        <v/>
      </c>
      <c r="I709" s="9">
        <f>IF(A709="","",SUMIF($A$2:$A$1001,A709,$G$2:$G$1001))</f>
        <v/>
      </c>
    </row>
    <row r="710">
      <c r="A710" s="12" t="n"/>
      <c r="B710" s="12" t="n"/>
      <c r="C710" s="14" t="n"/>
      <c r="D710" s="14" t="n"/>
      <c r="E710" s="14" t="n"/>
      <c r="F710" s="16">
        <f>IF(A710="","",SUMIF(Readers!$A$2:$A$401,A710,Readers!$D$2:$D$401))</f>
        <v/>
      </c>
      <c r="G710" s="9">
        <f>IF(OR(A710="",D710=""),"",IF(E710="",D710*N(F710),MIN(D710*N(F710),E710)))</f>
        <v/>
      </c>
      <c r="H710" s="9">
        <f>IF(A710="","",N(C710)+N(G710))</f>
        <v/>
      </c>
      <c r="I710" s="9">
        <f>IF(A710="","",SUMIF($A$2:$A$1001,A710,$G$2:$G$1001))</f>
        <v/>
      </c>
    </row>
    <row r="711">
      <c r="A711" s="12" t="n"/>
      <c r="B711" s="12" t="n"/>
      <c r="C711" s="14" t="n"/>
      <c r="D711" s="14" t="n"/>
      <c r="E711" s="14" t="n"/>
      <c r="F711" s="16">
        <f>IF(A711="","",SUMIF(Readers!$A$2:$A$401,A711,Readers!$D$2:$D$401))</f>
        <v/>
      </c>
      <c r="G711" s="9">
        <f>IF(OR(A711="",D711=""),"",IF(E711="",D711*N(F711),MIN(D711*N(F711),E711)))</f>
        <v/>
      </c>
      <c r="H711" s="9">
        <f>IF(A711="","",N(C711)+N(G711))</f>
        <v/>
      </c>
      <c r="I711" s="9">
        <f>IF(A711="","",SUMIF($A$2:$A$1001,A711,$G$2:$G$1001))</f>
        <v/>
      </c>
    </row>
    <row r="712">
      <c r="A712" s="12" t="n"/>
      <c r="B712" s="12" t="n"/>
      <c r="C712" s="14" t="n"/>
      <c r="D712" s="14" t="n"/>
      <c r="E712" s="14" t="n"/>
      <c r="F712" s="16">
        <f>IF(A712="","",SUMIF(Readers!$A$2:$A$401,A712,Readers!$D$2:$D$401))</f>
        <v/>
      </c>
      <c r="G712" s="9">
        <f>IF(OR(A712="",D712=""),"",IF(E712="",D712*N(F712),MIN(D712*N(F712),E712)))</f>
        <v/>
      </c>
      <c r="H712" s="9">
        <f>IF(A712="","",N(C712)+N(G712))</f>
        <v/>
      </c>
      <c r="I712" s="9">
        <f>IF(A712="","",SUMIF($A$2:$A$1001,A712,$G$2:$G$1001))</f>
        <v/>
      </c>
    </row>
    <row r="713">
      <c r="A713" s="12" t="n"/>
      <c r="B713" s="12" t="n"/>
      <c r="C713" s="14" t="n"/>
      <c r="D713" s="14" t="n"/>
      <c r="E713" s="14" t="n"/>
      <c r="F713" s="16">
        <f>IF(A713="","",SUMIF(Readers!$A$2:$A$401,A713,Readers!$D$2:$D$401))</f>
        <v/>
      </c>
      <c r="G713" s="9">
        <f>IF(OR(A713="",D713=""),"",IF(E713="",D713*N(F713),MIN(D713*N(F713),E713)))</f>
        <v/>
      </c>
      <c r="H713" s="9">
        <f>IF(A713="","",N(C713)+N(G713))</f>
        <v/>
      </c>
      <c r="I713" s="9">
        <f>IF(A713="","",SUMIF($A$2:$A$1001,A713,$G$2:$G$1001))</f>
        <v/>
      </c>
    </row>
    <row r="714">
      <c r="A714" s="12" t="n"/>
      <c r="B714" s="12" t="n"/>
      <c r="C714" s="14" t="n"/>
      <c r="D714" s="14" t="n"/>
      <c r="E714" s="14" t="n"/>
      <c r="F714" s="16">
        <f>IF(A714="","",SUMIF(Readers!$A$2:$A$401,A714,Readers!$D$2:$D$401))</f>
        <v/>
      </c>
      <c r="G714" s="9">
        <f>IF(OR(A714="",D714=""),"",IF(E714="",D714*N(F714),MIN(D714*N(F714),E714)))</f>
        <v/>
      </c>
      <c r="H714" s="9">
        <f>IF(A714="","",N(C714)+N(G714))</f>
        <v/>
      </c>
      <c r="I714" s="9">
        <f>IF(A714="","",SUMIF($A$2:$A$1001,A714,$G$2:$G$1001))</f>
        <v/>
      </c>
    </row>
    <row r="715">
      <c r="A715" s="12" t="n"/>
      <c r="B715" s="12" t="n"/>
      <c r="C715" s="14" t="n"/>
      <c r="D715" s="14" t="n"/>
      <c r="E715" s="14" t="n"/>
      <c r="F715" s="16">
        <f>IF(A715="","",SUMIF(Readers!$A$2:$A$401,A715,Readers!$D$2:$D$401))</f>
        <v/>
      </c>
      <c r="G715" s="9">
        <f>IF(OR(A715="",D715=""),"",IF(E715="",D715*N(F715),MIN(D715*N(F715),E715)))</f>
        <v/>
      </c>
      <c r="H715" s="9">
        <f>IF(A715="","",N(C715)+N(G715))</f>
        <v/>
      </c>
      <c r="I715" s="9">
        <f>IF(A715="","",SUMIF($A$2:$A$1001,A715,$G$2:$G$1001))</f>
        <v/>
      </c>
    </row>
    <row r="716">
      <c r="A716" s="12" t="n"/>
      <c r="B716" s="12" t="n"/>
      <c r="C716" s="14" t="n"/>
      <c r="D716" s="14" t="n"/>
      <c r="E716" s="14" t="n"/>
      <c r="F716" s="16">
        <f>IF(A716="","",SUMIF(Readers!$A$2:$A$401,A716,Readers!$D$2:$D$401))</f>
        <v/>
      </c>
      <c r="G716" s="9">
        <f>IF(OR(A716="",D716=""),"",IF(E716="",D716*N(F716),MIN(D716*N(F716),E716)))</f>
        <v/>
      </c>
      <c r="H716" s="9">
        <f>IF(A716="","",N(C716)+N(G716))</f>
        <v/>
      </c>
      <c r="I716" s="9">
        <f>IF(A716="","",SUMIF($A$2:$A$1001,A716,$G$2:$G$1001))</f>
        <v/>
      </c>
    </row>
    <row r="717">
      <c r="A717" s="12" t="n"/>
      <c r="B717" s="12" t="n"/>
      <c r="C717" s="14" t="n"/>
      <c r="D717" s="14" t="n"/>
      <c r="E717" s="14" t="n"/>
      <c r="F717" s="16">
        <f>IF(A717="","",SUMIF(Readers!$A$2:$A$401,A717,Readers!$D$2:$D$401))</f>
        <v/>
      </c>
      <c r="G717" s="9">
        <f>IF(OR(A717="",D717=""),"",IF(E717="",D717*N(F717),MIN(D717*N(F717),E717)))</f>
        <v/>
      </c>
      <c r="H717" s="9">
        <f>IF(A717="","",N(C717)+N(G717))</f>
        <v/>
      </c>
      <c r="I717" s="9">
        <f>IF(A717="","",SUMIF($A$2:$A$1001,A717,$G$2:$G$1001))</f>
        <v/>
      </c>
    </row>
    <row r="718">
      <c r="A718" s="12" t="n"/>
      <c r="B718" s="12" t="n"/>
      <c r="C718" s="14" t="n"/>
      <c r="D718" s="14" t="n"/>
      <c r="E718" s="14" t="n"/>
      <c r="F718" s="16">
        <f>IF(A718="","",SUMIF(Readers!$A$2:$A$401,A718,Readers!$D$2:$D$401))</f>
        <v/>
      </c>
      <c r="G718" s="9">
        <f>IF(OR(A718="",D718=""),"",IF(E718="",D718*N(F718),MIN(D718*N(F718),E718)))</f>
        <v/>
      </c>
      <c r="H718" s="9">
        <f>IF(A718="","",N(C718)+N(G718))</f>
        <v/>
      </c>
      <c r="I718" s="9">
        <f>IF(A718="","",SUMIF($A$2:$A$1001,A718,$G$2:$G$1001))</f>
        <v/>
      </c>
    </row>
    <row r="719">
      <c r="A719" s="12" t="n"/>
      <c r="B719" s="12" t="n"/>
      <c r="C719" s="14" t="n"/>
      <c r="D719" s="14" t="n"/>
      <c r="E719" s="14" t="n"/>
      <c r="F719" s="16">
        <f>IF(A719="","",SUMIF(Readers!$A$2:$A$401,A719,Readers!$D$2:$D$401))</f>
        <v/>
      </c>
      <c r="G719" s="9">
        <f>IF(OR(A719="",D719=""),"",IF(E719="",D719*N(F719),MIN(D719*N(F719),E719)))</f>
        <v/>
      </c>
      <c r="H719" s="9">
        <f>IF(A719="","",N(C719)+N(G719))</f>
        <v/>
      </c>
      <c r="I719" s="9">
        <f>IF(A719="","",SUMIF($A$2:$A$1001,A719,$G$2:$G$1001))</f>
        <v/>
      </c>
    </row>
    <row r="720">
      <c r="A720" s="12" t="n"/>
      <c r="B720" s="12" t="n"/>
      <c r="C720" s="14" t="n"/>
      <c r="D720" s="14" t="n"/>
      <c r="E720" s="14" t="n"/>
      <c r="F720" s="16">
        <f>IF(A720="","",SUMIF(Readers!$A$2:$A$401,A720,Readers!$D$2:$D$401))</f>
        <v/>
      </c>
      <c r="G720" s="9">
        <f>IF(OR(A720="",D720=""),"",IF(E720="",D720*N(F720),MIN(D720*N(F720),E720)))</f>
        <v/>
      </c>
      <c r="H720" s="9">
        <f>IF(A720="","",N(C720)+N(G720))</f>
        <v/>
      </c>
      <c r="I720" s="9">
        <f>IF(A720="","",SUMIF($A$2:$A$1001,A720,$G$2:$G$1001))</f>
        <v/>
      </c>
    </row>
    <row r="721">
      <c r="A721" s="12" t="n"/>
      <c r="B721" s="12" t="n"/>
      <c r="C721" s="14" t="n"/>
      <c r="D721" s="14" t="n"/>
      <c r="E721" s="14" t="n"/>
      <c r="F721" s="16">
        <f>IF(A721="","",SUMIF(Readers!$A$2:$A$401,A721,Readers!$D$2:$D$401))</f>
        <v/>
      </c>
      <c r="G721" s="9">
        <f>IF(OR(A721="",D721=""),"",IF(E721="",D721*N(F721),MIN(D721*N(F721),E721)))</f>
        <v/>
      </c>
      <c r="H721" s="9">
        <f>IF(A721="","",N(C721)+N(G721))</f>
        <v/>
      </c>
      <c r="I721" s="9">
        <f>IF(A721="","",SUMIF($A$2:$A$1001,A721,$G$2:$G$1001))</f>
        <v/>
      </c>
    </row>
    <row r="722">
      <c r="A722" s="12" t="n"/>
      <c r="B722" s="12" t="n"/>
      <c r="C722" s="14" t="n"/>
      <c r="D722" s="14" t="n"/>
      <c r="E722" s="14" t="n"/>
      <c r="F722" s="16">
        <f>IF(A722="","",SUMIF(Readers!$A$2:$A$401,A722,Readers!$D$2:$D$401))</f>
        <v/>
      </c>
      <c r="G722" s="9">
        <f>IF(OR(A722="",D722=""),"",IF(E722="",D722*N(F722),MIN(D722*N(F722),E722)))</f>
        <v/>
      </c>
      <c r="H722" s="9">
        <f>IF(A722="","",N(C722)+N(G722))</f>
        <v/>
      </c>
      <c r="I722" s="9">
        <f>IF(A722="","",SUMIF($A$2:$A$1001,A722,$G$2:$G$1001))</f>
        <v/>
      </c>
    </row>
    <row r="723">
      <c r="A723" s="12" t="n"/>
      <c r="B723" s="12" t="n"/>
      <c r="C723" s="14" t="n"/>
      <c r="D723" s="14" t="n"/>
      <c r="E723" s="14" t="n"/>
      <c r="F723" s="16">
        <f>IF(A723="","",SUMIF(Readers!$A$2:$A$401,A723,Readers!$D$2:$D$401))</f>
        <v/>
      </c>
      <c r="G723" s="9">
        <f>IF(OR(A723="",D723=""),"",IF(E723="",D723*N(F723),MIN(D723*N(F723),E723)))</f>
        <v/>
      </c>
      <c r="H723" s="9">
        <f>IF(A723="","",N(C723)+N(G723))</f>
        <v/>
      </c>
      <c r="I723" s="9">
        <f>IF(A723="","",SUMIF($A$2:$A$1001,A723,$G$2:$G$1001))</f>
        <v/>
      </c>
    </row>
    <row r="724">
      <c r="A724" s="12" t="n"/>
      <c r="B724" s="12" t="n"/>
      <c r="C724" s="14" t="n"/>
      <c r="D724" s="14" t="n"/>
      <c r="E724" s="14" t="n"/>
      <c r="F724" s="16">
        <f>IF(A724="","",SUMIF(Readers!$A$2:$A$401,A724,Readers!$D$2:$D$401))</f>
        <v/>
      </c>
      <c r="G724" s="9">
        <f>IF(OR(A724="",D724=""),"",IF(E724="",D724*N(F724),MIN(D724*N(F724),E724)))</f>
        <v/>
      </c>
      <c r="H724" s="9">
        <f>IF(A724="","",N(C724)+N(G724))</f>
        <v/>
      </c>
      <c r="I724" s="9">
        <f>IF(A724="","",SUMIF($A$2:$A$1001,A724,$G$2:$G$1001))</f>
        <v/>
      </c>
    </row>
    <row r="725">
      <c r="A725" s="12" t="n"/>
      <c r="B725" s="12" t="n"/>
      <c r="C725" s="14" t="n"/>
      <c r="D725" s="14" t="n"/>
      <c r="E725" s="14" t="n"/>
      <c r="F725" s="16">
        <f>IF(A725="","",SUMIF(Readers!$A$2:$A$401,A725,Readers!$D$2:$D$401))</f>
        <v/>
      </c>
      <c r="G725" s="9">
        <f>IF(OR(A725="",D725=""),"",IF(E725="",D725*N(F725),MIN(D725*N(F725),E725)))</f>
        <v/>
      </c>
      <c r="H725" s="9">
        <f>IF(A725="","",N(C725)+N(G725))</f>
        <v/>
      </c>
      <c r="I725" s="9">
        <f>IF(A725="","",SUMIF($A$2:$A$1001,A725,$G$2:$G$1001))</f>
        <v/>
      </c>
    </row>
    <row r="726">
      <c r="A726" s="12" t="n"/>
      <c r="B726" s="12" t="n"/>
      <c r="C726" s="14" t="n"/>
      <c r="D726" s="14" t="n"/>
      <c r="E726" s="14" t="n"/>
      <c r="F726" s="16">
        <f>IF(A726="","",SUMIF(Readers!$A$2:$A$401,A726,Readers!$D$2:$D$401))</f>
        <v/>
      </c>
      <c r="G726" s="9">
        <f>IF(OR(A726="",D726=""),"",IF(E726="",D726*N(F726),MIN(D726*N(F726),E726)))</f>
        <v/>
      </c>
      <c r="H726" s="9">
        <f>IF(A726="","",N(C726)+N(G726))</f>
        <v/>
      </c>
      <c r="I726" s="9">
        <f>IF(A726="","",SUMIF($A$2:$A$1001,A726,$G$2:$G$1001))</f>
        <v/>
      </c>
    </row>
    <row r="727">
      <c r="A727" s="12" t="n"/>
      <c r="B727" s="12" t="n"/>
      <c r="C727" s="14" t="n"/>
      <c r="D727" s="14" t="n"/>
      <c r="E727" s="14" t="n"/>
      <c r="F727" s="16">
        <f>IF(A727="","",SUMIF(Readers!$A$2:$A$401,A727,Readers!$D$2:$D$401))</f>
        <v/>
      </c>
      <c r="G727" s="9">
        <f>IF(OR(A727="",D727=""),"",IF(E727="",D727*N(F727),MIN(D727*N(F727),E727)))</f>
        <v/>
      </c>
      <c r="H727" s="9">
        <f>IF(A727="","",N(C727)+N(G727))</f>
        <v/>
      </c>
      <c r="I727" s="9">
        <f>IF(A727="","",SUMIF($A$2:$A$1001,A727,$G$2:$G$1001))</f>
        <v/>
      </c>
    </row>
    <row r="728">
      <c r="A728" s="12" t="n"/>
      <c r="B728" s="12" t="n"/>
      <c r="C728" s="14" t="n"/>
      <c r="D728" s="14" t="n"/>
      <c r="E728" s="14" t="n"/>
      <c r="F728" s="16">
        <f>IF(A728="","",SUMIF(Readers!$A$2:$A$401,A728,Readers!$D$2:$D$401))</f>
        <v/>
      </c>
      <c r="G728" s="9">
        <f>IF(OR(A728="",D728=""),"",IF(E728="",D728*N(F728),MIN(D728*N(F728),E728)))</f>
        <v/>
      </c>
      <c r="H728" s="9">
        <f>IF(A728="","",N(C728)+N(G728))</f>
        <v/>
      </c>
      <c r="I728" s="9">
        <f>IF(A728="","",SUMIF($A$2:$A$1001,A728,$G$2:$G$1001))</f>
        <v/>
      </c>
    </row>
    <row r="729">
      <c r="A729" s="12" t="n"/>
      <c r="B729" s="12" t="n"/>
      <c r="C729" s="14" t="n"/>
      <c r="D729" s="14" t="n"/>
      <c r="E729" s="14" t="n"/>
      <c r="F729" s="16">
        <f>IF(A729="","",SUMIF(Readers!$A$2:$A$401,A729,Readers!$D$2:$D$401))</f>
        <v/>
      </c>
      <c r="G729" s="9">
        <f>IF(OR(A729="",D729=""),"",IF(E729="",D729*N(F729),MIN(D729*N(F729),E729)))</f>
        <v/>
      </c>
      <c r="H729" s="9">
        <f>IF(A729="","",N(C729)+N(G729))</f>
        <v/>
      </c>
      <c r="I729" s="9">
        <f>IF(A729="","",SUMIF($A$2:$A$1001,A729,$G$2:$G$1001))</f>
        <v/>
      </c>
    </row>
    <row r="730">
      <c r="A730" s="12" t="n"/>
      <c r="B730" s="12" t="n"/>
      <c r="C730" s="14" t="n"/>
      <c r="D730" s="14" t="n"/>
      <c r="E730" s="14" t="n"/>
      <c r="F730" s="16">
        <f>IF(A730="","",SUMIF(Readers!$A$2:$A$401,A730,Readers!$D$2:$D$401))</f>
        <v/>
      </c>
      <c r="G730" s="9">
        <f>IF(OR(A730="",D730=""),"",IF(E730="",D730*N(F730),MIN(D730*N(F730),E730)))</f>
        <v/>
      </c>
      <c r="H730" s="9">
        <f>IF(A730="","",N(C730)+N(G730))</f>
        <v/>
      </c>
      <c r="I730" s="9">
        <f>IF(A730="","",SUMIF($A$2:$A$1001,A730,$G$2:$G$1001))</f>
        <v/>
      </c>
    </row>
    <row r="731">
      <c r="A731" s="12" t="n"/>
      <c r="B731" s="12" t="n"/>
      <c r="C731" s="14" t="n"/>
      <c r="D731" s="14" t="n"/>
      <c r="E731" s="14" t="n"/>
      <c r="F731" s="16">
        <f>IF(A731="","",SUMIF(Readers!$A$2:$A$401,A731,Readers!$D$2:$D$401))</f>
        <v/>
      </c>
      <c r="G731" s="9">
        <f>IF(OR(A731="",D731=""),"",IF(E731="",D731*N(F731),MIN(D731*N(F731),E731)))</f>
        <v/>
      </c>
      <c r="H731" s="9">
        <f>IF(A731="","",N(C731)+N(G731))</f>
        <v/>
      </c>
      <c r="I731" s="9">
        <f>IF(A731="","",SUMIF($A$2:$A$1001,A731,$G$2:$G$1001))</f>
        <v/>
      </c>
    </row>
    <row r="732">
      <c r="A732" s="12" t="n"/>
      <c r="B732" s="12" t="n"/>
      <c r="C732" s="14" t="n"/>
      <c r="D732" s="14" t="n"/>
      <c r="E732" s="14" t="n"/>
      <c r="F732" s="16">
        <f>IF(A732="","",SUMIF(Readers!$A$2:$A$401,A732,Readers!$D$2:$D$401))</f>
        <v/>
      </c>
      <c r="G732" s="9">
        <f>IF(OR(A732="",D732=""),"",IF(E732="",D732*N(F732),MIN(D732*N(F732),E732)))</f>
        <v/>
      </c>
      <c r="H732" s="9">
        <f>IF(A732="","",N(C732)+N(G732))</f>
        <v/>
      </c>
      <c r="I732" s="9">
        <f>IF(A732="","",SUMIF($A$2:$A$1001,A732,$G$2:$G$1001))</f>
        <v/>
      </c>
    </row>
    <row r="733">
      <c r="A733" s="12" t="n"/>
      <c r="B733" s="12" t="n"/>
      <c r="C733" s="14" t="n"/>
      <c r="D733" s="14" t="n"/>
      <c r="E733" s="14" t="n"/>
      <c r="F733" s="16">
        <f>IF(A733="","",SUMIF(Readers!$A$2:$A$401,A733,Readers!$D$2:$D$401))</f>
        <v/>
      </c>
      <c r="G733" s="9">
        <f>IF(OR(A733="",D733=""),"",IF(E733="",D733*N(F733),MIN(D733*N(F733),E733)))</f>
        <v/>
      </c>
      <c r="H733" s="9">
        <f>IF(A733="","",N(C733)+N(G733))</f>
        <v/>
      </c>
      <c r="I733" s="9">
        <f>IF(A733="","",SUMIF($A$2:$A$1001,A733,$G$2:$G$1001))</f>
        <v/>
      </c>
    </row>
    <row r="734">
      <c r="A734" s="12" t="n"/>
      <c r="B734" s="12" t="n"/>
      <c r="C734" s="14" t="n"/>
      <c r="D734" s="14" t="n"/>
      <c r="E734" s="14" t="n"/>
      <c r="F734" s="16">
        <f>IF(A734="","",SUMIF(Readers!$A$2:$A$401,A734,Readers!$D$2:$D$401))</f>
        <v/>
      </c>
      <c r="G734" s="9">
        <f>IF(OR(A734="",D734=""),"",IF(E734="",D734*N(F734),MIN(D734*N(F734),E734)))</f>
        <v/>
      </c>
      <c r="H734" s="9">
        <f>IF(A734="","",N(C734)+N(G734))</f>
        <v/>
      </c>
      <c r="I734" s="9">
        <f>IF(A734="","",SUMIF($A$2:$A$1001,A734,$G$2:$G$1001))</f>
        <v/>
      </c>
    </row>
    <row r="735">
      <c r="A735" s="12" t="n"/>
      <c r="B735" s="12" t="n"/>
      <c r="C735" s="14" t="n"/>
      <c r="D735" s="14" t="n"/>
      <c r="E735" s="14" t="n"/>
      <c r="F735" s="16">
        <f>IF(A735="","",SUMIF(Readers!$A$2:$A$401,A735,Readers!$D$2:$D$401))</f>
        <v/>
      </c>
      <c r="G735" s="9">
        <f>IF(OR(A735="",D735=""),"",IF(E735="",D735*N(F735),MIN(D735*N(F735),E735)))</f>
        <v/>
      </c>
      <c r="H735" s="9">
        <f>IF(A735="","",N(C735)+N(G735))</f>
        <v/>
      </c>
      <c r="I735" s="9">
        <f>IF(A735="","",SUMIF($A$2:$A$1001,A735,$G$2:$G$1001))</f>
        <v/>
      </c>
    </row>
    <row r="736">
      <c r="A736" s="12" t="n"/>
      <c r="B736" s="12" t="n"/>
      <c r="C736" s="14" t="n"/>
      <c r="D736" s="14" t="n"/>
      <c r="E736" s="14" t="n"/>
      <c r="F736" s="16">
        <f>IF(A736="","",SUMIF(Readers!$A$2:$A$401,A736,Readers!$D$2:$D$401))</f>
        <v/>
      </c>
      <c r="G736" s="9">
        <f>IF(OR(A736="",D736=""),"",IF(E736="",D736*N(F736),MIN(D736*N(F736),E736)))</f>
        <v/>
      </c>
      <c r="H736" s="9">
        <f>IF(A736="","",N(C736)+N(G736))</f>
        <v/>
      </c>
      <c r="I736" s="9">
        <f>IF(A736="","",SUMIF($A$2:$A$1001,A736,$G$2:$G$1001))</f>
        <v/>
      </c>
    </row>
    <row r="737">
      <c r="A737" s="12" t="n"/>
      <c r="B737" s="12" t="n"/>
      <c r="C737" s="14" t="n"/>
      <c r="D737" s="14" t="n"/>
      <c r="E737" s="14" t="n"/>
      <c r="F737" s="16">
        <f>IF(A737="","",SUMIF(Readers!$A$2:$A$401,A737,Readers!$D$2:$D$401))</f>
        <v/>
      </c>
      <c r="G737" s="9">
        <f>IF(OR(A737="",D737=""),"",IF(E737="",D737*N(F737),MIN(D737*N(F737),E737)))</f>
        <v/>
      </c>
      <c r="H737" s="9">
        <f>IF(A737="","",N(C737)+N(G737))</f>
        <v/>
      </c>
      <c r="I737" s="9">
        <f>IF(A737="","",SUMIF($A$2:$A$1001,A737,$G$2:$G$1001))</f>
        <v/>
      </c>
    </row>
    <row r="738">
      <c r="A738" s="12" t="n"/>
      <c r="B738" s="12" t="n"/>
      <c r="C738" s="14" t="n"/>
      <c r="D738" s="14" t="n"/>
      <c r="E738" s="14" t="n"/>
      <c r="F738" s="16">
        <f>IF(A738="","",SUMIF(Readers!$A$2:$A$401,A738,Readers!$D$2:$D$401))</f>
        <v/>
      </c>
      <c r="G738" s="9">
        <f>IF(OR(A738="",D738=""),"",IF(E738="",D738*N(F738),MIN(D738*N(F738),E738)))</f>
        <v/>
      </c>
      <c r="H738" s="9">
        <f>IF(A738="","",N(C738)+N(G738))</f>
        <v/>
      </c>
      <c r="I738" s="9">
        <f>IF(A738="","",SUMIF($A$2:$A$1001,A738,$G$2:$G$1001))</f>
        <v/>
      </c>
    </row>
    <row r="739">
      <c r="A739" s="12" t="n"/>
      <c r="B739" s="12" t="n"/>
      <c r="C739" s="14" t="n"/>
      <c r="D739" s="14" t="n"/>
      <c r="E739" s="14" t="n"/>
      <c r="F739" s="16">
        <f>IF(A739="","",SUMIF(Readers!$A$2:$A$401,A739,Readers!$D$2:$D$401))</f>
        <v/>
      </c>
      <c r="G739" s="9">
        <f>IF(OR(A739="",D739=""),"",IF(E739="",D739*N(F739),MIN(D739*N(F739),E739)))</f>
        <v/>
      </c>
      <c r="H739" s="9">
        <f>IF(A739="","",N(C739)+N(G739))</f>
        <v/>
      </c>
      <c r="I739" s="9">
        <f>IF(A739="","",SUMIF($A$2:$A$1001,A739,$G$2:$G$1001))</f>
        <v/>
      </c>
    </row>
    <row r="740">
      <c r="A740" s="12" t="n"/>
      <c r="B740" s="12" t="n"/>
      <c r="C740" s="14" t="n"/>
      <c r="D740" s="14" t="n"/>
      <c r="E740" s="14" t="n"/>
      <c r="F740" s="16">
        <f>IF(A740="","",SUMIF(Readers!$A$2:$A$401,A740,Readers!$D$2:$D$401))</f>
        <v/>
      </c>
      <c r="G740" s="9">
        <f>IF(OR(A740="",D740=""),"",IF(E740="",D740*N(F740),MIN(D740*N(F740),E740)))</f>
        <v/>
      </c>
      <c r="H740" s="9">
        <f>IF(A740="","",N(C740)+N(G740))</f>
        <v/>
      </c>
      <c r="I740" s="9">
        <f>IF(A740="","",SUMIF($A$2:$A$1001,A740,$G$2:$G$1001))</f>
        <v/>
      </c>
    </row>
    <row r="741">
      <c r="A741" s="12" t="n"/>
      <c r="B741" s="12" t="n"/>
      <c r="C741" s="14" t="n"/>
      <c r="D741" s="14" t="n"/>
      <c r="E741" s="14" t="n"/>
      <c r="F741" s="16">
        <f>IF(A741="","",SUMIF(Readers!$A$2:$A$401,A741,Readers!$D$2:$D$401))</f>
        <v/>
      </c>
      <c r="G741" s="9">
        <f>IF(OR(A741="",D741=""),"",IF(E741="",D741*N(F741),MIN(D741*N(F741),E741)))</f>
        <v/>
      </c>
      <c r="H741" s="9">
        <f>IF(A741="","",N(C741)+N(G741))</f>
        <v/>
      </c>
      <c r="I741" s="9">
        <f>IF(A741="","",SUMIF($A$2:$A$1001,A741,$G$2:$G$1001))</f>
        <v/>
      </c>
    </row>
    <row r="742">
      <c r="A742" s="12" t="n"/>
      <c r="B742" s="12" t="n"/>
      <c r="C742" s="14" t="n"/>
      <c r="D742" s="14" t="n"/>
      <c r="E742" s="14" t="n"/>
      <c r="F742" s="16">
        <f>IF(A742="","",SUMIF(Readers!$A$2:$A$401,A742,Readers!$D$2:$D$401))</f>
        <v/>
      </c>
      <c r="G742" s="9">
        <f>IF(OR(A742="",D742=""),"",IF(E742="",D742*N(F742),MIN(D742*N(F742),E742)))</f>
        <v/>
      </c>
      <c r="H742" s="9">
        <f>IF(A742="","",N(C742)+N(G742))</f>
        <v/>
      </c>
      <c r="I742" s="9">
        <f>IF(A742="","",SUMIF($A$2:$A$1001,A742,$G$2:$G$1001))</f>
        <v/>
      </c>
    </row>
    <row r="743">
      <c r="A743" s="12" t="n"/>
      <c r="B743" s="12" t="n"/>
      <c r="C743" s="14" t="n"/>
      <c r="D743" s="14" t="n"/>
      <c r="E743" s="14" t="n"/>
      <c r="F743" s="16">
        <f>IF(A743="","",SUMIF(Readers!$A$2:$A$401,A743,Readers!$D$2:$D$401))</f>
        <v/>
      </c>
      <c r="G743" s="9">
        <f>IF(OR(A743="",D743=""),"",IF(E743="",D743*N(F743),MIN(D743*N(F743),E743)))</f>
        <v/>
      </c>
      <c r="H743" s="9">
        <f>IF(A743="","",N(C743)+N(G743))</f>
        <v/>
      </c>
      <c r="I743" s="9">
        <f>IF(A743="","",SUMIF($A$2:$A$1001,A743,$G$2:$G$1001))</f>
        <v/>
      </c>
    </row>
    <row r="744">
      <c r="A744" s="12" t="n"/>
      <c r="B744" s="12" t="n"/>
      <c r="C744" s="14" t="n"/>
      <c r="D744" s="14" t="n"/>
      <c r="E744" s="14" t="n"/>
      <c r="F744" s="16">
        <f>IF(A744="","",SUMIF(Readers!$A$2:$A$401,A744,Readers!$D$2:$D$401))</f>
        <v/>
      </c>
      <c r="G744" s="9">
        <f>IF(OR(A744="",D744=""),"",IF(E744="",D744*N(F744),MIN(D744*N(F744),E744)))</f>
        <v/>
      </c>
      <c r="H744" s="9">
        <f>IF(A744="","",N(C744)+N(G744))</f>
        <v/>
      </c>
      <c r="I744" s="9">
        <f>IF(A744="","",SUMIF($A$2:$A$1001,A744,$G$2:$G$1001))</f>
        <v/>
      </c>
    </row>
    <row r="745">
      <c r="A745" s="12" t="n"/>
      <c r="B745" s="12" t="n"/>
      <c r="C745" s="14" t="n"/>
      <c r="D745" s="14" t="n"/>
      <c r="E745" s="14" t="n"/>
      <c r="F745" s="16">
        <f>IF(A745="","",SUMIF(Readers!$A$2:$A$401,A745,Readers!$D$2:$D$401))</f>
        <v/>
      </c>
      <c r="G745" s="9">
        <f>IF(OR(A745="",D745=""),"",IF(E745="",D745*N(F745),MIN(D745*N(F745),E745)))</f>
        <v/>
      </c>
      <c r="H745" s="9">
        <f>IF(A745="","",N(C745)+N(G745))</f>
        <v/>
      </c>
      <c r="I745" s="9">
        <f>IF(A745="","",SUMIF($A$2:$A$1001,A745,$G$2:$G$1001))</f>
        <v/>
      </c>
    </row>
    <row r="746">
      <c r="A746" s="12" t="n"/>
      <c r="B746" s="12" t="n"/>
      <c r="C746" s="14" t="n"/>
      <c r="D746" s="14" t="n"/>
      <c r="E746" s="14" t="n"/>
      <c r="F746" s="16">
        <f>IF(A746="","",SUMIF(Readers!$A$2:$A$401,A746,Readers!$D$2:$D$401))</f>
        <v/>
      </c>
      <c r="G746" s="9">
        <f>IF(OR(A746="",D746=""),"",IF(E746="",D746*N(F746),MIN(D746*N(F746),E746)))</f>
        <v/>
      </c>
      <c r="H746" s="9">
        <f>IF(A746="","",N(C746)+N(G746))</f>
        <v/>
      </c>
      <c r="I746" s="9">
        <f>IF(A746="","",SUMIF($A$2:$A$1001,A746,$G$2:$G$1001))</f>
        <v/>
      </c>
    </row>
    <row r="747">
      <c r="A747" s="12" t="n"/>
      <c r="B747" s="12" t="n"/>
      <c r="C747" s="14" t="n"/>
      <c r="D747" s="14" t="n"/>
      <c r="E747" s="14" t="n"/>
      <c r="F747" s="16">
        <f>IF(A747="","",SUMIF(Readers!$A$2:$A$401,A747,Readers!$D$2:$D$401))</f>
        <v/>
      </c>
      <c r="G747" s="9">
        <f>IF(OR(A747="",D747=""),"",IF(E747="",D747*N(F747),MIN(D747*N(F747),E747)))</f>
        <v/>
      </c>
      <c r="H747" s="9">
        <f>IF(A747="","",N(C747)+N(G747))</f>
        <v/>
      </c>
      <c r="I747" s="9">
        <f>IF(A747="","",SUMIF($A$2:$A$1001,A747,$G$2:$G$1001))</f>
        <v/>
      </c>
    </row>
    <row r="748">
      <c r="A748" s="12" t="n"/>
      <c r="B748" s="12" t="n"/>
      <c r="C748" s="14" t="n"/>
      <c r="D748" s="14" t="n"/>
      <c r="E748" s="14" t="n"/>
      <c r="F748" s="16">
        <f>IF(A748="","",SUMIF(Readers!$A$2:$A$401,A748,Readers!$D$2:$D$401))</f>
        <v/>
      </c>
      <c r="G748" s="9">
        <f>IF(OR(A748="",D748=""),"",IF(E748="",D748*N(F748),MIN(D748*N(F748),E748)))</f>
        <v/>
      </c>
      <c r="H748" s="9">
        <f>IF(A748="","",N(C748)+N(G748))</f>
        <v/>
      </c>
      <c r="I748" s="9">
        <f>IF(A748="","",SUMIF($A$2:$A$1001,A748,$G$2:$G$1001))</f>
        <v/>
      </c>
    </row>
    <row r="749">
      <c r="A749" s="12" t="n"/>
      <c r="B749" s="12" t="n"/>
      <c r="C749" s="14" t="n"/>
      <c r="D749" s="14" t="n"/>
      <c r="E749" s="14" t="n"/>
      <c r="F749" s="16">
        <f>IF(A749="","",SUMIF(Readers!$A$2:$A$401,A749,Readers!$D$2:$D$401))</f>
        <v/>
      </c>
      <c r="G749" s="9">
        <f>IF(OR(A749="",D749=""),"",IF(E749="",D749*N(F749),MIN(D749*N(F749),E749)))</f>
        <v/>
      </c>
      <c r="H749" s="9">
        <f>IF(A749="","",N(C749)+N(G749))</f>
        <v/>
      </c>
      <c r="I749" s="9">
        <f>IF(A749="","",SUMIF($A$2:$A$1001,A749,$G$2:$G$1001))</f>
        <v/>
      </c>
    </row>
    <row r="750">
      <c r="A750" s="12" t="n"/>
      <c r="B750" s="12" t="n"/>
      <c r="C750" s="14" t="n"/>
      <c r="D750" s="14" t="n"/>
      <c r="E750" s="14" t="n"/>
      <c r="F750" s="16">
        <f>IF(A750="","",SUMIF(Readers!$A$2:$A$401,A750,Readers!$D$2:$D$401))</f>
        <v/>
      </c>
      <c r="G750" s="9">
        <f>IF(OR(A750="",D750=""),"",IF(E750="",D750*N(F750),MIN(D750*N(F750),E750)))</f>
        <v/>
      </c>
      <c r="H750" s="9">
        <f>IF(A750="","",N(C750)+N(G750))</f>
        <v/>
      </c>
      <c r="I750" s="9">
        <f>IF(A750="","",SUMIF($A$2:$A$1001,A750,$G$2:$G$1001))</f>
        <v/>
      </c>
    </row>
    <row r="751">
      <c r="A751" s="12" t="n"/>
      <c r="B751" s="12" t="n"/>
      <c r="C751" s="14" t="n"/>
      <c r="D751" s="14" t="n"/>
      <c r="E751" s="14" t="n"/>
      <c r="F751" s="16">
        <f>IF(A751="","",SUMIF(Readers!$A$2:$A$401,A751,Readers!$D$2:$D$401))</f>
        <v/>
      </c>
      <c r="G751" s="9">
        <f>IF(OR(A751="",D751=""),"",IF(E751="",D751*N(F751),MIN(D751*N(F751),E751)))</f>
        <v/>
      </c>
      <c r="H751" s="9">
        <f>IF(A751="","",N(C751)+N(G751))</f>
        <v/>
      </c>
      <c r="I751" s="9">
        <f>IF(A751="","",SUMIF($A$2:$A$1001,A751,$G$2:$G$1001))</f>
        <v/>
      </c>
    </row>
    <row r="752">
      <c r="A752" s="12" t="n"/>
      <c r="B752" s="12" t="n"/>
      <c r="C752" s="14" t="n"/>
      <c r="D752" s="14" t="n"/>
      <c r="E752" s="14" t="n"/>
      <c r="F752" s="16">
        <f>IF(A752="","",SUMIF(Readers!$A$2:$A$401,A752,Readers!$D$2:$D$401))</f>
        <v/>
      </c>
      <c r="G752" s="9">
        <f>IF(OR(A752="",D752=""),"",IF(E752="",D752*N(F752),MIN(D752*N(F752),E752)))</f>
        <v/>
      </c>
      <c r="H752" s="9">
        <f>IF(A752="","",N(C752)+N(G752))</f>
        <v/>
      </c>
      <c r="I752" s="9">
        <f>IF(A752="","",SUMIF($A$2:$A$1001,A752,$G$2:$G$1001))</f>
        <v/>
      </c>
    </row>
    <row r="753">
      <c r="A753" s="12" t="n"/>
      <c r="B753" s="12" t="n"/>
      <c r="C753" s="14" t="n"/>
      <c r="D753" s="14" t="n"/>
      <c r="E753" s="14" t="n"/>
      <c r="F753" s="16">
        <f>IF(A753="","",SUMIF(Readers!$A$2:$A$401,A753,Readers!$D$2:$D$401))</f>
        <v/>
      </c>
      <c r="G753" s="9">
        <f>IF(OR(A753="",D753=""),"",IF(E753="",D753*N(F753),MIN(D753*N(F753),E753)))</f>
        <v/>
      </c>
      <c r="H753" s="9">
        <f>IF(A753="","",N(C753)+N(G753))</f>
        <v/>
      </c>
      <c r="I753" s="9">
        <f>IF(A753="","",SUMIF($A$2:$A$1001,A753,$G$2:$G$1001))</f>
        <v/>
      </c>
    </row>
    <row r="754">
      <c r="A754" s="12" t="n"/>
      <c r="B754" s="12" t="n"/>
      <c r="C754" s="14" t="n"/>
      <c r="D754" s="14" t="n"/>
      <c r="E754" s="14" t="n"/>
      <c r="F754" s="16">
        <f>IF(A754="","",SUMIF(Readers!$A$2:$A$401,A754,Readers!$D$2:$D$401))</f>
        <v/>
      </c>
      <c r="G754" s="9">
        <f>IF(OR(A754="",D754=""),"",IF(E754="",D754*N(F754),MIN(D754*N(F754),E754)))</f>
        <v/>
      </c>
      <c r="H754" s="9">
        <f>IF(A754="","",N(C754)+N(G754))</f>
        <v/>
      </c>
      <c r="I754" s="9">
        <f>IF(A754="","",SUMIF($A$2:$A$1001,A754,$G$2:$G$1001))</f>
        <v/>
      </c>
    </row>
    <row r="755">
      <c r="A755" s="12" t="n"/>
      <c r="B755" s="12" t="n"/>
      <c r="C755" s="14" t="n"/>
      <c r="D755" s="14" t="n"/>
      <c r="E755" s="14" t="n"/>
      <c r="F755" s="16">
        <f>IF(A755="","",SUMIF(Readers!$A$2:$A$401,A755,Readers!$D$2:$D$401))</f>
        <v/>
      </c>
      <c r="G755" s="9">
        <f>IF(OR(A755="",D755=""),"",IF(E755="",D755*N(F755),MIN(D755*N(F755),E755)))</f>
        <v/>
      </c>
      <c r="H755" s="9">
        <f>IF(A755="","",N(C755)+N(G755))</f>
        <v/>
      </c>
      <c r="I755" s="9">
        <f>IF(A755="","",SUMIF($A$2:$A$1001,A755,$G$2:$G$1001))</f>
        <v/>
      </c>
    </row>
    <row r="756">
      <c r="A756" s="12" t="n"/>
      <c r="B756" s="12" t="n"/>
      <c r="C756" s="14" t="n"/>
      <c r="D756" s="14" t="n"/>
      <c r="E756" s="14" t="n"/>
      <c r="F756" s="16">
        <f>IF(A756="","",SUMIF(Readers!$A$2:$A$401,A756,Readers!$D$2:$D$401))</f>
        <v/>
      </c>
      <c r="G756" s="9">
        <f>IF(OR(A756="",D756=""),"",IF(E756="",D756*N(F756),MIN(D756*N(F756),E756)))</f>
        <v/>
      </c>
      <c r="H756" s="9">
        <f>IF(A756="","",N(C756)+N(G756))</f>
        <v/>
      </c>
      <c r="I756" s="9">
        <f>IF(A756="","",SUMIF($A$2:$A$1001,A756,$G$2:$G$1001))</f>
        <v/>
      </c>
    </row>
    <row r="757">
      <c r="A757" s="12" t="n"/>
      <c r="B757" s="12" t="n"/>
      <c r="C757" s="14" t="n"/>
      <c r="D757" s="14" t="n"/>
      <c r="E757" s="14" t="n"/>
      <c r="F757" s="16">
        <f>IF(A757="","",SUMIF(Readers!$A$2:$A$401,A757,Readers!$D$2:$D$401))</f>
        <v/>
      </c>
      <c r="G757" s="9">
        <f>IF(OR(A757="",D757=""),"",IF(E757="",D757*N(F757),MIN(D757*N(F757),E757)))</f>
        <v/>
      </c>
      <c r="H757" s="9">
        <f>IF(A757="","",N(C757)+N(G757))</f>
        <v/>
      </c>
      <c r="I757" s="9">
        <f>IF(A757="","",SUMIF($A$2:$A$1001,A757,$G$2:$G$1001))</f>
        <v/>
      </c>
    </row>
    <row r="758">
      <c r="A758" s="12" t="n"/>
      <c r="B758" s="12" t="n"/>
      <c r="C758" s="14" t="n"/>
      <c r="D758" s="14" t="n"/>
      <c r="E758" s="14" t="n"/>
      <c r="F758" s="16">
        <f>IF(A758="","",SUMIF(Readers!$A$2:$A$401,A758,Readers!$D$2:$D$401))</f>
        <v/>
      </c>
      <c r="G758" s="9">
        <f>IF(OR(A758="",D758=""),"",IF(E758="",D758*N(F758),MIN(D758*N(F758),E758)))</f>
        <v/>
      </c>
      <c r="H758" s="9">
        <f>IF(A758="","",N(C758)+N(G758))</f>
        <v/>
      </c>
      <c r="I758" s="9">
        <f>IF(A758="","",SUMIF($A$2:$A$1001,A758,$G$2:$G$1001))</f>
        <v/>
      </c>
    </row>
    <row r="759">
      <c r="A759" s="12" t="n"/>
      <c r="B759" s="12" t="n"/>
      <c r="C759" s="14" t="n"/>
      <c r="D759" s="14" t="n"/>
      <c r="E759" s="14" t="n"/>
      <c r="F759" s="16">
        <f>IF(A759="","",SUMIF(Readers!$A$2:$A$401,A759,Readers!$D$2:$D$401))</f>
        <v/>
      </c>
      <c r="G759" s="9">
        <f>IF(OR(A759="",D759=""),"",IF(E759="",D759*N(F759),MIN(D759*N(F759),E759)))</f>
        <v/>
      </c>
      <c r="H759" s="9">
        <f>IF(A759="","",N(C759)+N(G759))</f>
        <v/>
      </c>
      <c r="I759" s="9">
        <f>IF(A759="","",SUMIF($A$2:$A$1001,A759,$G$2:$G$1001))</f>
        <v/>
      </c>
    </row>
    <row r="760">
      <c r="A760" s="12" t="n"/>
      <c r="B760" s="12" t="n"/>
      <c r="C760" s="14" t="n"/>
      <c r="D760" s="14" t="n"/>
      <c r="E760" s="14" t="n"/>
      <c r="F760" s="16">
        <f>IF(A760="","",SUMIF(Readers!$A$2:$A$401,A760,Readers!$D$2:$D$401))</f>
        <v/>
      </c>
      <c r="G760" s="9">
        <f>IF(OR(A760="",D760=""),"",IF(E760="",D760*N(F760),MIN(D760*N(F760),E760)))</f>
        <v/>
      </c>
      <c r="H760" s="9">
        <f>IF(A760="","",N(C760)+N(G760))</f>
        <v/>
      </c>
      <c r="I760" s="9">
        <f>IF(A760="","",SUMIF($A$2:$A$1001,A760,$G$2:$G$1001))</f>
        <v/>
      </c>
    </row>
    <row r="761">
      <c r="A761" s="12" t="n"/>
      <c r="B761" s="12" t="n"/>
      <c r="C761" s="14" t="n"/>
      <c r="D761" s="14" t="n"/>
      <c r="E761" s="14" t="n"/>
      <c r="F761" s="16">
        <f>IF(A761="","",SUMIF(Readers!$A$2:$A$401,A761,Readers!$D$2:$D$401))</f>
        <v/>
      </c>
      <c r="G761" s="9">
        <f>IF(OR(A761="",D761=""),"",IF(E761="",D761*N(F761),MIN(D761*N(F761),E761)))</f>
        <v/>
      </c>
      <c r="H761" s="9">
        <f>IF(A761="","",N(C761)+N(G761))</f>
        <v/>
      </c>
      <c r="I761" s="9">
        <f>IF(A761="","",SUMIF($A$2:$A$1001,A761,$G$2:$G$1001))</f>
        <v/>
      </c>
    </row>
    <row r="762">
      <c r="A762" s="12" t="n"/>
      <c r="B762" s="12" t="n"/>
      <c r="C762" s="14" t="n"/>
      <c r="D762" s="14" t="n"/>
      <c r="E762" s="14" t="n"/>
      <c r="F762" s="16">
        <f>IF(A762="","",SUMIF(Readers!$A$2:$A$401,A762,Readers!$D$2:$D$401))</f>
        <v/>
      </c>
      <c r="G762" s="9">
        <f>IF(OR(A762="",D762=""),"",IF(E762="",D762*N(F762),MIN(D762*N(F762),E762)))</f>
        <v/>
      </c>
      <c r="H762" s="9">
        <f>IF(A762="","",N(C762)+N(G762))</f>
        <v/>
      </c>
      <c r="I762" s="9">
        <f>IF(A762="","",SUMIF($A$2:$A$1001,A762,$G$2:$G$1001))</f>
        <v/>
      </c>
    </row>
    <row r="763">
      <c r="A763" s="12" t="n"/>
      <c r="B763" s="12" t="n"/>
      <c r="C763" s="14" t="n"/>
      <c r="D763" s="14" t="n"/>
      <c r="E763" s="14" t="n"/>
      <c r="F763" s="16">
        <f>IF(A763="","",SUMIF(Readers!$A$2:$A$401,A763,Readers!$D$2:$D$401))</f>
        <v/>
      </c>
      <c r="G763" s="9">
        <f>IF(OR(A763="",D763=""),"",IF(E763="",D763*N(F763),MIN(D763*N(F763),E763)))</f>
        <v/>
      </c>
      <c r="H763" s="9">
        <f>IF(A763="","",N(C763)+N(G763))</f>
        <v/>
      </c>
      <c r="I763" s="9">
        <f>IF(A763="","",SUMIF($A$2:$A$1001,A763,$G$2:$G$1001))</f>
        <v/>
      </c>
    </row>
    <row r="764">
      <c r="A764" s="12" t="n"/>
      <c r="B764" s="12" t="n"/>
      <c r="C764" s="14" t="n"/>
      <c r="D764" s="14" t="n"/>
      <c r="E764" s="14" t="n"/>
      <c r="F764" s="16">
        <f>IF(A764="","",SUMIF(Readers!$A$2:$A$401,A764,Readers!$D$2:$D$401))</f>
        <v/>
      </c>
      <c r="G764" s="9">
        <f>IF(OR(A764="",D764=""),"",IF(E764="",D764*N(F764),MIN(D764*N(F764),E764)))</f>
        <v/>
      </c>
      <c r="H764" s="9">
        <f>IF(A764="","",N(C764)+N(G764))</f>
        <v/>
      </c>
      <c r="I764" s="9">
        <f>IF(A764="","",SUMIF($A$2:$A$1001,A764,$G$2:$G$1001))</f>
        <v/>
      </c>
    </row>
    <row r="765">
      <c r="A765" s="12" t="n"/>
      <c r="B765" s="12" t="n"/>
      <c r="C765" s="14" t="n"/>
      <c r="D765" s="14" t="n"/>
      <c r="E765" s="14" t="n"/>
      <c r="F765" s="16">
        <f>IF(A765="","",SUMIF(Readers!$A$2:$A$401,A765,Readers!$D$2:$D$401))</f>
        <v/>
      </c>
      <c r="G765" s="9">
        <f>IF(OR(A765="",D765=""),"",IF(E765="",D765*N(F765),MIN(D765*N(F765),E765)))</f>
        <v/>
      </c>
      <c r="H765" s="9">
        <f>IF(A765="","",N(C765)+N(G765))</f>
        <v/>
      </c>
      <c r="I765" s="9">
        <f>IF(A765="","",SUMIF($A$2:$A$1001,A765,$G$2:$G$1001))</f>
        <v/>
      </c>
    </row>
    <row r="766">
      <c r="A766" s="12" t="n"/>
      <c r="B766" s="12" t="n"/>
      <c r="C766" s="14" t="n"/>
      <c r="D766" s="14" t="n"/>
      <c r="E766" s="14" t="n"/>
      <c r="F766" s="16">
        <f>IF(A766="","",SUMIF(Readers!$A$2:$A$401,A766,Readers!$D$2:$D$401))</f>
        <v/>
      </c>
      <c r="G766" s="9">
        <f>IF(OR(A766="",D766=""),"",IF(E766="",D766*N(F766),MIN(D766*N(F766),E766)))</f>
        <v/>
      </c>
      <c r="H766" s="9">
        <f>IF(A766="","",N(C766)+N(G766))</f>
        <v/>
      </c>
      <c r="I766" s="9">
        <f>IF(A766="","",SUMIF($A$2:$A$1001,A766,$G$2:$G$1001))</f>
        <v/>
      </c>
    </row>
    <row r="767">
      <c r="A767" s="12" t="n"/>
      <c r="B767" s="12" t="n"/>
      <c r="C767" s="14" t="n"/>
      <c r="D767" s="14" t="n"/>
      <c r="E767" s="14" t="n"/>
      <c r="F767" s="16">
        <f>IF(A767="","",SUMIF(Readers!$A$2:$A$401,A767,Readers!$D$2:$D$401))</f>
        <v/>
      </c>
      <c r="G767" s="9">
        <f>IF(OR(A767="",D767=""),"",IF(E767="",D767*N(F767),MIN(D767*N(F767),E767)))</f>
        <v/>
      </c>
      <c r="H767" s="9">
        <f>IF(A767="","",N(C767)+N(G767))</f>
        <v/>
      </c>
      <c r="I767" s="9">
        <f>IF(A767="","",SUMIF($A$2:$A$1001,A767,$G$2:$G$1001))</f>
        <v/>
      </c>
    </row>
    <row r="768">
      <c r="A768" s="12" t="n"/>
      <c r="B768" s="12" t="n"/>
      <c r="C768" s="14" t="n"/>
      <c r="D768" s="14" t="n"/>
      <c r="E768" s="14" t="n"/>
      <c r="F768" s="16">
        <f>IF(A768="","",SUMIF(Readers!$A$2:$A$401,A768,Readers!$D$2:$D$401))</f>
        <v/>
      </c>
      <c r="G768" s="9">
        <f>IF(OR(A768="",D768=""),"",IF(E768="",D768*N(F768),MIN(D768*N(F768),E768)))</f>
        <v/>
      </c>
      <c r="H768" s="9">
        <f>IF(A768="","",N(C768)+N(G768))</f>
        <v/>
      </c>
      <c r="I768" s="9">
        <f>IF(A768="","",SUMIF($A$2:$A$1001,A768,$G$2:$G$1001))</f>
        <v/>
      </c>
    </row>
    <row r="769">
      <c r="A769" s="12" t="n"/>
      <c r="B769" s="12" t="n"/>
      <c r="C769" s="14" t="n"/>
      <c r="D769" s="14" t="n"/>
      <c r="E769" s="14" t="n"/>
      <c r="F769" s="16">
        <f>IF(A769="","",SUMIF(Readers!$A$2:$A$401,A769,Readers!$D$2:$D$401))</f>
        <v/>
      </c>
      <c r="G769" s="9">
        <f>IF(OR(A769="",D769=""),"",IF(E769="",D769*N(F769),MIN(D769*N(F769),E769)))</f>
        <v/>
      </c>
      <c r="H769" s="9">
        <f>IF(A769="","",N(C769)+N(G769))</f>
        <v/>
      </c>
      <c r="I769" s="9">
        <f>IF(A769="","",SUMIF($A$2:$A$1001,A769,$G$2:$G$1001))</f>
        <v/>
      </c>
    </row>
    <row r="770">
      <c r="A770" s="12" t="n"/>
      <c r="B770" s="12" t="n"/>
      <c r="C770" s="14" t="n"/>
      <c r="D770" s="14" t="n"/>
      <c r="E770" s="14" t="n"/>
      <c r="F770" s="16">
        <f>IF(A770="","",SUMIF(Readers!$A$2:$A$401,A770,Readers!$D$2:$D$401))</f>
        <v/>
      </c>
      <c r="G770" s="9">
        <f>IF(OR(A770="",D770=""),"",IF(E770="",D770*N(F770),MIN(D770*N(F770),E770)))</f>
        <v/>
      </c>
      <c r="H770" s="9">
        <f>IF(A770="","",N(C770)+N(G770))</f>
        <v/>
      </c>
      <c r="I770" s="9">
        <f>IF(A770="","",SUMIF($A$2:$A$1001,A770,$G$2:$G$1001))</f>
        <v/>
      </c>
    </row>
    <row r="771">
      <c r="A771" s="12" t="n"/>
      <c r="B771" s="12" t="n"/>
      <c r="C771" s="14" t="n"/>
      <c r="D771" s="14" t="n"/>
      <c r="E771" s="14" t="n"/>
      <c r="F771" s="16">
        <f>IF(A771="","",SUMIF(Readers!$A$2:$A$401,A771,Readers!$D$2:$D$401))</f>
        <v/>
      </c>
      <c r="G771" s="9">
        <f>IF(OR(A771="",D771=""),"",IF(E771="",D771*N(F771),MIN(D771*N(F771),E771)))</f>
        <v/>
      </c>
      <c r="H771" s="9">
        <f>IF(A771="","",N(C771)+N(G771))</f>
        <v/>
      </c>
      <c r="I771" s="9">
        <f>IF(A771="","",SUMIF($A$2:$A$1001,A771,$G$2:$G$1001))</f>
        <v/>
      </c>
    </row>
    <row r="772">
      <c r="A772" s="12" t="n"/>
      <c r="B772" s="12" t="n"/>
      <c r="C772" s="14" t="n"/>
      <c r="D772" s="14" t="n"/>
      <c r="E772" s="14" t="n"/>
      <c r="F772" s="16">
        <f>IF(A772="","",SUMIF(Readers!$A$2:$A$401,A772,Readers!$D$2:$D$401))</f>
        <v/>
      </c>
      <c r="G772" s="9">
        <f>IF(OR(A772="",D772=""),"",IF(E772="",D772*N(F772),MIN(D772*N(F772),E772)))</f>
        <v/>
      </c>
      <c r="H772" s="9">
        <f>IF(A772="","",N(C772)+N(G772))</f>
        <v/>
      </c>
      <c r="I772" s="9">
        <f>IF(A772="","",SUMIF($A$2:$A$1001,A772,$G$2:$G$1001))</f>
        <v/>
      </c>
    </row>
    <row r="773">
      <c r="A773" s="12" t="n"/>
      <c r="B773" s="12" t="n"/>
      <c r="C773" s="14" t="n"/>
      <c r="D773" s="14" t="n"/>
      <c r="E773" s="14" t="n"/>
      <c r="F773" s="16">
        <f>IF(A773="","",SUMIF(Readers!$A$2:$A$401,A773,Readers!$D$2:$D$401))</f>
        <v/>
      </c>
      <c r="G773" s="9">
        <f>IF(OR(A773="",D773=""),"",IF(E773="",D773*N(F773),MIN(D773*N(F773),E773)))</f>
        <v/>
      </c>
      <c r="H773" s="9">
        <f>IF(A773="","",N(C773)+N(G773))</f>
        <v/>
      </c>
      <c r="I773" s="9">
        <f>IF(A773="","",SUMIF($A$2:$A$1001,A773,$G$2:$G$1001))</f>
        <v/>
      </c>
    </row>
    <row r="774">
      <c r="A774" s="12" t="n"/>
      <c r="B774" s="12" t="n"/>
      <c r="C774" s="14" t="n"/>
      <c r="D774" s="14" t="n"/>
      <c r="E774" s="14" t="n"/>
      <c r="F774" s="16">
        <f>IF(A774="","",SUMIF(Readers!$A$2:$A$401,A774,Readers!$D$2:$D$401))</f>
        <v/>
      </c>
      <c r="G774" s="9">
        <f>IF(OR(A774="",D774=""),"",IF(E774="",D774*N(F774),MIN(D774*N(F774),E774)))</f>
        <v/>
      </c>
      <c r="H774" s="9">
        <f>IF(A774="","",N(C774)+N(G774))</f>
        <v/>
      </c>
      <c r="I774" s="9">
        <f>IF(A774="","",SUMIF($A$2:$A$1001,A774,$G$2:$G$1001))</f>
        <v/>
      </c>
    </row>
    <row r="775">
      <c r="A775" s="12" t="n"/>
      <c r="B775" s="12" t="n"/>
      <c r="C775" s="14" t="n"/>
      <c r="D775" s="14" t="n"/>
      <c r="E775" s="14" t="n"/>
      <c r="F775" s="16">
        <f>IF(A775="","",SUMIF(Readers!$A$2:$A$401,A775,Readers!$D$2:$D$401))</f>
        <v/>
      </c>
      <c r="G775" s="9">
        <f>IF(OR(A775="",D775=""),"",IF(E775="",D775*N(F775),MIN(D775*N(F775),E775)))</f>
        <v/>
      </c>
      <c r="H775" s="9">
        <f>IF(A775="","",N(C775)+N(G775))</f>
        <v/>
      </c>
      <c r="I775" s="9">
        <f>IF(A775="","",SUMIF($A$2:$A$1001,A775,$G$2:$G$1001))</f>
        <v/>
      </c>
    </row>
    <row r="776">
      <c r="A776" s="12" t="n"/>
      <c r="B776" s="12" t="n"/>
      <c r="C776" s="14" t="n"/>
      <c r="D776" s="14" t="n"/>
      <c r="E776" s="14" t="n"/>
      <c r="F776" s="16">
        <f>IF(A776="","",SUMIF(Readers!$A$2:$A$401,A776,Readers!$D$2:$D$401))</f>
        <v/>
      </c>
      <c r="G776" s="9">
        <f>IF(OR(A776="",D776=""),"",IF(E776="",D776*N(F776),MIN(D776*N(F776),E776)))</f>
        <v/>
      </c>
      <c r="H776" s="9">
        <f>IF(A776="","",N(C776)+N(G776))</f>
        <v/>
      </c>
      <c r="I776" s="9">
        <f>IF(A776="","",SUMIF($A$2:$A$1001,A776,$G$2:$G$1001))</f>
        <v/>
      </c>
    </row>
    <row r="777">
      <c r="A777" s="12" t="n"/>
      <c r="B777" s="12" t="n"/>
      <c r="C777" s="14" t="n"/>
      <c r="D777" s="14" t="n"/>
      <c r="E777" s="14" t="n"/>
      <c r="F777" s="16">
        <f>IF(A777="","",SUMIF(Readers!$A$2:$A$401,A777,Readers!$D$2:$D$401))</f>
        <v/>
      </c>
      <c r="G777" s="9">
        <f>IF(OR(A777="",D777=""),"",IF(E777="",D777*N(F777),MIN(D777*N(F777),E777)))</f>
        <v/>
      </c>
      <c r="H777" s="9">
        <f>IF(A777="","",N(C777)+N(G777))</f>
        <v/>
      </c>
      <c r="I777" s="9">
        <f>IF(A777="","",SUMIF($A$2:$A$1001,A777,$G$2:$G$1001))</f>
        <v/>
      </c>
    </row>
    <row r="778">
      <c r="A778" s="12" t="n"/>
      <c r="B778" s="12" t="n"/>
      <c r="C778" s="14" t="n"/>
      <c r="D778" s="14" t="n"/>
      <c r="E778" s="14" t="n"/>
      <c r="F778" s="16">
        <f>IF(A778="","",SUMIF(Readers!$A$2:$A$401,A778,Readers!$D$2:$D$401))</f>
        <v/>
      </c>
      <c r="G778" s="9">
        <f>IF(OR(A778="",D778=""),"",IF(E778="",D778*N(F778),MIN(D778*N(F778),E778)))</f>
        <v/>
      </c>
      <c r="H778" s="9">
        <f>IF(A778="","",N(C778)+N(G778))</f>
        <v/>
      </c>
      <c r="I778" s="9">
        <f>IF(A778="","",SUMIF($A$2:$A$1001,A778,$G$2:$G$1001))</f>
        <v/>
      </c>
    </row>
    <row r="779">
      <c r="A779" s="12" t="n"/>
      <c r="B779" s="12" t="n"/>
      <c r="C779" s="14" t="n"/>
      <c r="D779" s="14" t="n"/>
      <c r="E779" s="14" t="n"/>
      <c r="F779" s="16">
        <f>IF(A779="","",SUMIF(Readers!$A$2:$A$401,A779,Readers!$D$2:$D$401))</f>
        <v/>
      </c>
      <c r="G779" s="9">
        <f>IF(OR(A779="",D779=""),"",IF(E779="",D779*N(F779),MIN(D779*N(F779),E779)))</f>
        <v/>
      </c>
      <c r="H779" s="9">
        <f>IF(A779="","",N(C779)+N(G779))</f>
        <v/>
      </c>
      <c r="I779" s="9">
        <f>IF(A779="","",SUMIF($A$2:$A$1001,A779,$G$2:$G$1001))</f>
        <v/>
      </c>
    </row>
    <row r="780">
      <c r="A780" s="12" t="n"/>
      <c r="B780" s="12" t="n"/>
      <c r="C780" s="14" t="n"/>
      <c r="D780" s="14" t="n"/>
      <c r="E780" s="14" t="n"/>
      <c r="F780" s="16">
        <f>IF(A780="","",SUMIF(Readers!$A$2:$A$401,A780,Readers!$D$2:$D$401))</f>
        <v/>
      </c>
      <c r="G780" s="9">
        <f>IF(OR(A780="",D780=""),"",IF(E780="",D780*N(F780),MIN(D780*N(F780),E780)))</f>
        <v/>
      </c>
      <c r="H780" s="9">
        <f>IF(A780="","",N(C780)+N(G780))</f>
        <v/>
      </c>
      <c r="I780" s="9">
        <f>IF(A780="","",SUMIF($A$2:$A$1001,A780,$G$2:$G$1001))</f>
        <v/>
      </c>
    </row>
    <row r="781">
      <c r="A781" s="12" t="n"/>
      <c r="B781" s="12" t="n"/>
      <c r="C781" s="14" t="n"/>
      <c r="D781" s="14" t="n"/>
      <c r="E781" s="14" t="n"/>
      <c r="F781" s="16">
        <f>IF(A781="","",SUMIF(Readers!$A$2:$A$401,A781,Readers!$D$2:$D$401))</f>
        <v/>
      </c>
      <c r="G781" s="9">
        <f>IF(OR(A781="",D781=""),"",IF(E781="",D781*N(F781),MIN(D781*N(F781),E781)))</f>
        <v/>
      </c>
      <c r="H781" s="9">
        <f>IF(A781="","",N(C781)+N(G781))</f>
        <v/>
      </c>
      <c r="I781" s="9">
        <f>IF(A781="","",SUMIF($A$2:$A$1001,A781,$G$2:$G$1001))</f>
        <v/>
      </c>
    </row>
    <row r="782">
      <c r="A782" s="12" t="n"/>
      <c r="B782" s="12" t="n"/>
      <c r="C782" s="14" t="n"/>
      <c r="D782" s="14" t="n"/>
      <c r="E782" s="14" t="n"/>
      <c r="F782" s="16">
        <f>IF(A782="","",SUMIF(Readers!$A$2:$A$401,A782,Readers!$D$2:$D$401))</f>
        <v/>
      </c>
      <c r="G782" s="9">
        <f>IF(OR(A782="",D782=""),"",IF(E782="",D782*N(F782),MIN(D782*N(F782),E782)))</f>
        <v/>
      </c>
      <c r="H782" s="9">
        <f>IF(A782="","",N(C782)+N(G782))</f>
        <v/>
      </c>
      <c r="I782" s="9">
        <f>IF(A782="","",SUMIF($A$2:$A$1001,A782,$G$2:$G$1001))</f>
        <v/>
      </c>
    </row>
    <row r="783">
      <c r="A783" s="12" t="n"/>
      <c r="B783" s="12" t="n"/>
      <c r="C783" s="14" t="n"/>
      <c r="D783" s="14" t="n"/>
      <c r="E783" s="14" t="n"/>
      <c r="F783" s="16">
        <f>IF(A783="","",SUMIF(Readers!$A$2:$A$401,A783,Readers!$D$2:$D$401))</f>
        <v/>
      </c>
      <c r="G783" s="9">
        <f>IF(OR(A783="",D783=""),"",IF(E783="",D783*N(F783),MIN(D783*N(F783),E783)))</f>
        <v/>
      </c>
      <c r="H783" s="9">
        <f>IF(A783="","",N(C783)+N(G783))</f>
        <v/>
      </c>
      <c r="I783" s="9">
        <f>IF(A783="","",SUMIF($A$2:$A$1001,A783,$G$2:$G$1001))</f>
        <v/>
      </c>
    </row>
    <row r="784">
      <c r="A784" s="12" t="n"/>
      <c r="B784" s="12" t="n"/>
      <c r="C784" s="14" t="n"/>
      <c r="D784" s="14" t="n"/>
      <c r="E784" s="14" t="n"/>
      <c r="F784" s="16">
        <f>IF(A784="","",SUMIF(Readers!$A$2:$A$401,A784,Readers!$D$2:$D$401))</f>
        <v/>
      </c>
      <c r="G784" s="9">
        <f>IF(OR(A784="",D784=""),"",IF(E784="",D784*N(F784),MIN(D784*N(F784),E784)))</f>
        <v/>
      </c>
      <c r="H784" s="9">
        <f>IF(A784="","",N(C784)+N(G784))</f>
        <v/>
      </c>
      <c r="I784" s="9">
        <f>IF(A784="","",SUMIF($A$2:$A$1001,A784,$G$2:$G$1001))</f>
        <v/>
      </c>
    </row>
    <row r="785">
      <c r="A785" s="12" t="n"/>
      <c r="B785" s="12" t="n"/>
      <c r="C785" s="14" t="n"/>
      <c r="D785" s="14" t="n"/>
      <c r="E785" s="14" t="n"/>
      <c r="F785" s="16">
        <f>IF(A785="","",SUMIF(Readers!$A$2:$A$401,A785,Readers!$D$2:$D$401))</f>
        <v/>
      </c>
      <c r="G785" s="9">
        <f>IF(OR(A785="",D785=""),"",IF(E785="",D785*N(F785),MIN(D785*N(F785),E785)))</f>
        <v/>
      </c>
      <c r="H785" s="9">
        <f>IF(A785="","",N(C785)+N(G785))</f>
        <v/>
      </c>
      <c r="I785" s="9">
        <f>IF(A785="","",SUMIF($A$2:$A$1001,A785,$G$2:$G$1001))</f>
        <v/>
      </c>
    </row>
    <row r="786">
      <c r="A786" s="12" t="n"/>
      <c r="B786" s="12" t="n"/>
      <c r="C786" s="14" t="n"/>
      <c r="D786" s="14" t="n"/>
      <c r="E786" s="14" t="n"/>
      <c r="F786" s="16">
        <f>IF(A786="","",SUMIF(Readers!$A$2:$A$401,A786,Readers!$D$2:$D$401))</f>
        <v/>
      </c>
      <c r="G786" s="9">
        <f>IF(OR(A786="",D786=""),"",IF(E786="",D786*N(F786),MIN(D786*N(F786),E786)))</f>
        <v/>
      </c>
      <c r="H786" s="9">
        <f>IF(A786="","",N(C786)+N(G786))</f>
        <v/>
      </c>
      <c r="I786" s="9">
        <f>IF(A786="","",SUMIF($A$2:$A$1001,A786,$G$2:$G$1001))</f>
        <v/>
      </c>
    </row>
    <row r="787">
      <c r="A787" s="12" t="n"/>
      <c r="B787" s="12" t="n"/>
      <c r="C787" s="14" t="n"/>
      <c r="D787" s="14" t="n"/>
      <c r="E787" s="14" t="n"/>
      <c r="F787" s="16">
        <f>IF(A787="","",SUMIF(Readers!$A$2:$A$401,A787,Readers!$D$2:$D$401))</f>
        <v/>
      </c>
      <c r="G787" s="9">
        <f>IF(OR(A787="",D787=""),"",IF(E787="",D787*N(F787),MIN(D787*N(F787),E787)))</f>
        <v/>
      </c>
      <c r="H787" s="9">
        <f>IF(A787="","",N(C787)+N(G787))</f>
        <v/>
      </c>
      <c r="I787" s="9">
        <f>IF(A787="","",SUMIF($A$2:$A$1001,A787,$G$2:$G$1001))</f>
        <v/>
      </c>
    </row>
    <row r="788">
      <c r="A788" s="12" t="n"/>
      <c r="B788" s="12" t="n"/>
      <c r="C788" s="14" t="n"/>
      <c r="D788" s="14" t="n"/>
      <c r="E788" s="14" t="n"/>
      <c r="F788" s="16">
        <f>IF(A788="","",SUMIF(Readers!$A$2:$A$401,A788,Readers!$D$2:$D$401))</f>
        <v/>
      </c>
      <c r="G788" s="9">
        <f>IF(OR(A788="",D788=""),"",IF(E788="",D788*N(F788),MIN(D788*N(F788),E788)))</f>
        <v/>
      </c>
      <c r="H788" s="9">
        <f>IF(A788="","",N(C788)+N(G788))</f>
        <v/>
      </c>
      <c r="I788" s="9">
        <f>IF(A788="","",SUMIF($A$2:$A$1001,A788,$G$2:$G$1001))</f>
        <v/>
      </c>
    </row>
    <row r="789">
      <c r="A789" s="12" t="n"/>
      <c r="B789" s="12" t="n"/>
      <c r="C789" s="14" t="n"/>
      <c r="D789" s="14" t="n"/>
      <c r="E789" s="14" t="n"/>
      <c r="F789" s="16">
        <f>IF(A789="","",SUMIF(Readers!$A$2:$A$401,A789,Readers!$D$2:$D$401))</f>
        <v/>
      </c>
      <c r="G789" s="9">
        <f>IF(OR(A789="",D789=""),"",IF(E789="",D789*N(F789),MIN(D789*N(F789),E789)))</f>
        <v/>
      </c>
      <c r="H789" s="9">
        <f>IF(A789="","",N(C789)+N(G789))</f>
        <v/>
      </c>
      <c r="I789" s="9">
        <f>IF(A789="","",SUMIF($A$2:$A$1001,A789,$G$2:$G$1001))</f>
        <v/>
      </c>
    </row>
    <row r="790">
      <c r="A790" s="12" t="n"/>
      <c r="B790" s="12" t="n"/>
      <c r="C790" s="14" t="n"/>
      <c r="D790" s="14" t="n"/>
      <c r="E790" s="14" t="n"/>
      <c r="F790" s="16">
        <f>IF(A790="","",SUMIF(Readers!$A$2:$A$401,A790,Readers!$D$2:$D$401))</f>
        <v/>
      </c>
      <c r="G790" s="9">
        <f>IF(OR(A790="",D790=""),"",IF(E790="",D790*N(F790),MIN(D790*N(F790),E790)))</f>
        <v/>
      </c>
      <c r="H790" s="9">
        <f>IF(A790="","",N(C790)+N(G790))</f>
        <v/>
      </c>
      <c r="I790" s="9">
        <f>IF(A790="","",SUMIF($A$2:$A$1001,A790,$G$2:$G$1001))</f>
        <v/>
      </c>
    </row>
    <row r="791">
      <c r="A791" s="12" t="n"/>
      <c r="B791" s="12" t="n"/>
      <c r="C791" s="14" t="n"/>
      <c r="D791" s="14" t="n"/>
      <c r="E791" s="14" t="n"/>
      <c r="F791" s="16">
        <f>IF(A791="","",SUMIF(Readers!$A$2:$A$401,A791,Readers!$D$2:$D$401))</f>
        <v/>
      </c>
      <c r="G791" s="9">
        <f>IF(OR(A791="",D791=""),"",IF(E791="",D791*N(F791),MIN(D791*N(F791),E791)))</f>
        <v/>
      </c>
      <c r="H791" s="9">
        <f>IF(A791="","",N(C791)+N(G791))</f>
        <v/>
      </c>
      <c r="I791" s="9">
        <f>IF(A791="","",SUMIF($A$2:$A$1001,A791,$G$2:$G$1001))</f>
        <v/>
      </c>
    </row>
    <row r="792">
      <c r="A792" s="12" t="n"/>
      <c r="B792" s="12" t="n"/>
      <c r="C792" s="14" t="n"/>
      <c r="D792" s="14" t="n"/>
      <c r="E792" s="14" t="n"/>
      <c r="F792" s="16">
        <f>IF(A792="","",SUMIF(Readers!$A$2:$A$401,A792,Readers!$D$2:$D$401))</f>
        <v/>
      </c>
      <c r="G792" s="9">
        <f>IF(OR(A792="",D792=""),"",IF(E792="",D792*N(F792),MIN(D792*N(F792),E792)))</f>
        <v/>
      </c>
      <c r="H792" s="9">
        <f>IF(A792="","",N(C792)+N(G792))</f>
        <v/>
      </c>
      <c r="I792" s="9">
        <f>IF(A792="","",SUMIF($A$2:$A$1001,A792,$G$2:$G$1001))</f>
        <v/>
      </c>
    </row>
    <row r="793">
      <c r="A793" s="12" t="n"/>
      <c r="B793" s="12" t="n"/>
      <c r="C793" s="14" t="n"/>
      <c r="D793" s="14" t="n"/>
      <c r="E793" s="14" t="n"/>
      <c r="F793" s="16">
        <f>IF(A793="","",SUMIF(Readers!$A$2:$A$401,A793,Readers!$D$2:$D$401))</f>
        <v/>
      </c>
      <c r="G793" s="9">
        <f>IF(OR(A793="",D793=""),"",IF(E793="",D793*N(F793),MIN(D793*N(F793),E793)))</f>
        <v/>
      </c>
      <c r="H793" s="9">
        <f>IF(A793="","",N(C793)+N(G793))</f>
        <v/>
      </c>
      <c r="I793" s="9">
        <f>IF(A793="","",SUMIF($A$2:$A$1001,A793,$G$2:$G$1001))</f>
        <v/>
      </c>
    </row>
    <row r="794">
      <c r="A794" s="12" t="n"/>
      <c r="B794" s="12" t="n"/>
      <c r="C794" s="14" t="n"/>
      <c r="D794" s="14" t="n"/>
      <c r="E794" s="14" t="n"/>
      <c r="F794" s="16">
        <f>IF(A794="","",SUMIF(Readers!$A$2:$A$401,A794,Readers!$D$2:$D$401))</f>
        <v/>
      </c>
      <c r="G794" s="9">
        <f>IF(OR(A794="",D794=""),"",IF(E794="",D794*N(F794),MIN(D794*N(F794),E794)))</f>
        <v/>
      </c>
      <c r="H794" s="9">
        <f>IF(A794="","",N(C794)+N(G794))</f>
        <v/>
      </c>
      <c r="I794" s="9">
        <f>IF(A794="","",SUMIF($A$2:$A$1001,A794,$G$2:$G$1001))</f>
        <v/>
      </c>
    </row>
    <row r="795">
      <c r="A795" s="12" t="n"/>
      <c r="B795" s="12" t="n"/>
      <c r="C795" s="14" t="n"/>
      <c r="D795" s="14" t="n"/>
      <c r="E795" s="14" t="n"/>
      <c r="F795" s="16">
        <f>IF(A795="","",SUMIF(Readers!$A$2:$A$401,A795,Readers!$D$2:$D$401))</f>
        <v/>
      </c>
      <c r="G795" s="9">
        <f>IF(OR(A795="",D795=""),"",IF(E795="",D795*N(F795),MIN(D795*N(F795),E795)))</f>
        <v/>
      </c>
      <c r="H795" s="9">
        <f>IF(A795="","",N(C795)+N(G795))</f>
        <v/>
      </c>
      <c r="I795" s="9">
        <f>IF(A795="","",SUMIF($A$2:$A$1001,A795,$G$2:$G$1001))</f>
        <v/>
      </c>
    </row>
    <row r="796">
      <c r="A796" s="12" t="n"/>
      <c r="B796" s="12" t="n"/>
      <c r="C796" s="14" t="n"/>
      <c r="D796" s="14" t="n"/>
      <c r="E796" s="14" t="n"/>
      <c r="F796" s="16">
        <f>IF(A796="","",SUMIF(Readers!$A$2:$A$401,A796,Readers!$D$2:$D$401))</f>
        <v/>
      </c>
      <c r="G796" s="9">
        <f>IF(OR(A796="",D796=""),"",IF(E796="",D796*N(F796),MIN(D796*N(F796),E796)))</f>
        <v/>
      </c>
      <c r="H796" s="9">
        <f>IF(A796="","",N(C796)+N(G796))</f>
        <v/>
      </c>
      <c r="I796" s="9">
        <f>IF(A796="","",SUMIF($A$2:$A$1001,A796,$G$2:$G$1001))</f>
        <v/>
      </c>
    </row>
    <row r="797">
      <c r="A797" s="12" t="n"/>
      <c r="B797" s="12" t="n"/>
      <c r="C797" s="14" t="n"/>
      <c r="D797" s="14" t="n"/>
      <c r="E797" s="14" t="n"/>
      <c r="F797" s="16">
        <f>IF(A797="","",SUMIF(Readers!$A$2:$A$401,A797,Readers!$D$2:$D$401))</f>
        <v/>
      </c>
      <c r="G797" s="9">
        <f>IF(OR(A797="",D797=""),"",IF(E797="",D797*N(F797),MIN(D797*N(F797),E797)))</f>
        <v/>
      </c>
      <c r="H797" s="9">
        <f>IF(A797="","",N(C797)+N(G797))</f>
        <v/>
      </c>
      <c r="I797" s="9">
        <f>IF(A797="","",SUMIF($A$2:$A$1001,A797,$G$2:$G$1001))</f>
        <v/>
      </c>
    </row>
    <row r="798">
      <c r="A798" s="12" t="n"/>
      <c r="B798" s="12" t="n"/>
      <c r="C798" s="14" t="n"/>
      <c r="D798" s="14" t="n"/>
      <c r="E798" s="14" t="n"/>
      <c r="F798" s="16">
        <f>IF(A798="","",SUMIF(Readers!$A$2:$A$401,A798,Readers!$D$2:$D$401))</f>
        <v/>
      </c>
      <c r="G798" s="9">
        <f>IF(OR(A798="",D798=""),"",IF(E798="",D798*N(F798),MIN(D798*N(F798),E798)))</f>
        <v/>
      </c>
      <c r="H798" s="9">
        <f>IF(A798="","",N(C798)+N(G798))</f>
        <v/>
      </c>
      <c r="I798" s="9">
        <f>IF(A798="","",SUMIF($A$2:$A$1001,A798,$G$2:$G$1001))</f>
        <v/>
      </c>
    </row>
    <row r="799">
      <c r="A799" s="12" t="n"/>
      <c r="B799" s="12" t="n"/>
      <c r="C799" s="14" t="n"/>
      <c r="D799" s="14" t="n"/>
      <c r="E799" s="14" t="n"/>
      <c r="F799" s="16">
        <f>IF(A799="","",SUMIF(Readers!$A$2:$A$401,A799,Readers!$D$2:$D$401))</f>
        <v/>
      </c>
      <c r="G799" s="9">
        <f>IF(OR(A799="",D799=""),"",IF(E799="",D799*N(F799),MIN(D799*N(F799),E799)))</f>
        <v/>
      </c>
      <c r="H799" s="9">
        <f>IF(A799="","",N(C799)+N(G799))</f>
        <v/>
      </c>
      <c r="I799" s="9">
        <f>IF(A799="","",SUMIF($A$2:$A$1001,A799,$G$2:$G$1001))</f>
        <v/>
      </c>
    </row>
    <row r="800">
      <c r="A800" s="12" t="n"/>
      <c r="B800" s="12" t="n"/>
      <c r="C800" s="14" t="n"/>
      <c r="D800" s="14" t="n"/>
      <c r="E800" s="14" t="n"/>
      <c r="F800" s="16">
        <f>IF(A800="","",SUMIF(Readers!$A$2:$A$401,A800,Readers!$D$2:$D$401))</f>
        <v/>
      </c>
      <c r="G800" s="9">
        <f>IF(OR(A800="",D800=""),"",IF(E800="",D800*N(F800),MIN(D800*N(F800),E800)))</f>
        <v/>
      </c>
      <c r="H800" s="9">
        <f>IF(A800="","",N(C800)+N(G800))</f>
        <v/>
      </c>
      <c r="I800" s="9">
        <f>IF(A800="","",SUMIF($A$2:$A$1001,A800,$G$2:$G$1001))</f>
        <v/>
      </c>
    </row>
    <row r="801">
      <c r="A801" s="12" t="n"/>
      <c r="B801" s="12" t="n"/>
      <c r="C801" s="14" t="n"/>
      <c r="D801" s="14" t="n"/>
      <c r="E801" s="14" t="n"/>
      <c r="F801" s="16">
        <f>IF(A801="","",SUMIF(Readers!$A$2:$A$401,A801,Readers!$D$2:$D$401))</f>
        <v/>
      </c>
      <c r="G801" s="9">
        <f>IF(OR(A801="",D801=""),"",IF(E801="",D801*N(F801),MIN(D801*N(F801),E801)))</f>
        <v/>
      </c>
      <c r="H801" s="9">
        <f>IF(A801="","",N(C801)+N(G801))</f>
        <v/>
      </c>
      <c r="I801" s="9">
        <f>IF(A801="","",SUMIF($A$2:$A$1001,A801,$G$2:$G$1001))</f>
        <v/>
      </c>
    </row>
    <row r="802">
      <c r="A802" s="12" t="n"/>
      <c r="B802" s="12" t="n"/>
      <c r="C802" s="14" t="n"/>
      <c r="D802" s="14" t="n"/>
      <c r="E802" s="14" t="n"/>
      <c r="F802" s="16">
        <f>IF(A802="","",SUMIF(Readers!$A$2:$A$401,A802,Readers!$D$2:$D$401))</f>
        <v/>
      </c>
      <c r="G802" s="9">
        <f>IF(OR(A802="",D802=""),"",IF(E802="",D802*N(F802),MIN(D802*N(F802),E802)))</f>
        <v/>
      </c>
      <c r="H802" s="9">
        <f>IF(A802="","",N(C802)+N(G802))</f>
        <v/>
      </c>
      <c r="I802" s="9">
        <f>IF(A802="","",SUMIF($A$2:$A$1001,A802,$G$2:$G$1001))</f>
        <v/>
      </c>
    </row>
    <row r="803">
      <c r="A803" s="12" t="n"/>
      <c r="B803" s="12" t="n"/>
      <c r="C803" s="14" t="n"/>
      <c r="D803" s="14" t="n"/>
      <c r="E803" s="14" t="n"/>
      <c r="F803" s="16">
        <f>IF(A803="","",SUMIF(Readers!$A$2:$A$401,A803,Readers!$D$2:$D$401))</f>
        <v/>
      </c>
      <c r="G803" s="9">
        <f>IF(OR(A803="",D803=""),"",IF(E803="",D803*N(F803),MIN(D803*N(F803),E803)))</f>
        <v/>
      </c>
      <c r="H803" s="9">
        <f>IF(A803="","",N(C803)+N(G803))</f>
        <v/>
      </c>
      <c r="I803" s="9">
        <f>IF(A803="","",SUMIF($A$2:$A$1001,A803,$G$2:$G$1001))</f>
        <v/>
      </c>
    </row>
    <row r="804">
      <c r="A804" s="12" t="n"/>
      <c r="B804" s="12" t="n"/>
      <c r="C804" s="14" t="n"/>
      <c r="D804" s="14" t="n"/>
      <c r="E804" s="14" t="n"/>
      <c r="F804" s="16">
        <f>IF(A804="","",SUMIF(Readers!$A$2:$A$401,A804,Readers!$D$2:$D$401))</f>
        <v/>
      </c>
      <c r="G804" s="9">
        <f>IF(OR(A804="",D804=""),"",IF(E804="",D804*N(F804),MIN(D804*N(F804),E804)))</f>
        <v/>
      </c>
      <c r="H804" s="9">
        <f>IF(A804="","",N(C804)+N(G804))</f>
        <v/>
      </c>
      <c r="I804" s="9">
        <f>IF(A804="","",SUMIF($A$2:$A$1001,A804,$G$2:$G$1001))</f>
        <v/>
      </c>
    </row>
    <row r="805">
      <c r="A805" s="12" t="n"/>
      <c r="B805" s="12" t="n"/>
      <c r="C805" s="14" t="n"/>
      <c r="D805" s="14" t="n"/>
      <c r="E805" s="14" t="n"/>
      <c r="F805" s="16">
        <f>IF(A805="","",SUMIF(Readers!$A$2:$A$401,A805,Readers!$D$2:$D$401))</f>
        <v/>
      </c>
      <c r="G805" s="9">
        <f>IF(OR(A805="",D805=""),"",IF(E805="",D805*N(F805),MIN(D805*N(F805),E805)))</f>
        <v/>
      </c>
      <c r="H805" s="9">
        <f>IF(A805="","",N(C805)+N(G805))</f>
        <v/>
      </c>
      <c r="I805" s="9">
        <f>IF(A805="","",SUMIF($A$2:$A$1001,A805,$G$2:$G$1001))</f>
        <v/>
      </c>
    </row>
    <row r="806">
      <c r="A806" s="12" t="n"/>
      <c r="B806" s="12" t="n"/>
      <c r="C806" s="14" t="n"/>
      <c r="D806" s="14" t="n"/>
      <c r="E806" s="14" t="n"/>
      <c r="F806" s="16">
        <f>IF(A806="","",SUMIF(Readers!$A$2:$A$401,A806,Readers!$D$2:$D$401))</f>
        <v/>
      </c>
      <c r="G806" s="9">
        <f>IF(OR(A806="",D806=""),"",IF(E806="",D806*N(F806),MIN(D806*N(F806),E806)))</f>
        <v/>
      </c>
      <c r="H806" s="9">
        <f>IF(A806="","",N(C806)+N(G806))</f>
        <v/>
      </c>
      <c r="I806" s="9">
        <f>IF(A806="","",SUMIF($A$2:$A$1001,A806,$G$2:$G$1001))</f>
        <v/>
      </c>
    </row>
    <row r="807">
      <c r="A807" s="12" t="n"/>
      <c r="B807" s="12" t="n"/>
      <c r="C807" s="14" t="n"/>
      <c r="D807" s="14" t="n"/>
      <c r="E807" s="14" t="n"/>
      <c r="F807" s="16">
        <f>IF(A807="","",SUMIF(Readers!$A$2:$A$401,A807,Readers!$D$2:$D$401))</f>
        <v/>
      </c>
      <c r="G807" s="9">
        <f>IF(OR(A807="",D807=""),"",IF(E807="",D807*N(F807),MIN(D807*N(F807),E807)))</f>
        <v/>
      </c>
      <c r="H807" s="9">
        <f>IF(A807="","",N(C807)+N(G807))</f>
        <v/>
      </c>
      <c r="I807" s="9">
        <f>IF(A807="","",SUMIF($A$2:$A$1001,A807,$G$2:$G$1001))</f>
        <v/>
      </c>
    </row>
    <row r="808">
      <c r="A808" s="12" t="n"/>
      <c r="B808" s="12" t="n"/>
      <c r="C808" s="14" t="n"/>
      <c r="D808" s="14" t="n"/>
      <c r="E808" s="14" t="n"/>
      <c r="F808" s="16">
        <f>IF(A808="","",SUMIF(Readers!$A$2:$A$401,A808,Readers!$D$2:$D$401))</f>
        <v/>
      </c>
      <c r="G808" s="9">
        <f>IF(OR(A808="",D808=""),"",IF(E808="",D808*N(F808),MIN(D808*N(F808),E808)))</f>
        <v/>
      </c>
      <c r="H808" s="9">
        <f>IF(A808="","",N(C808)+N(G808))</f>
        <v/>
      </c>
      <c r="I808" s="9">
        <f>IF(A808="","",SUMIF($A$2:$A$1001,A808,$G$2:$G$1001))</f>
        <v/>
      </c>
    </row>
    <row r="809">
      <c r="A809" s="12" t="n"/>
      <c r="B809" s="12" t="n"/>
      <c r="C809" s="14" t="n"/>
      <c r="D809" s="14" t="n"/>
      <c r="E809" s="14" t="n"/>
      <c r="F809" s="16">
        <f>IF(A809="","",SUMIF(Readers!$A$2:$A$401,A809,Readers!$D$2:$D$401))</f>
        <v/>
      </c>
      <c r="G809" s="9">
        <f>IF(OR(A809="",D809=""),"",IF(E809="",D809*N(F809),MIN(D809*N(F809),E809)))</f>
        <v/>
      </c>
      <c r="H809" s="9">
        <f>IF(A809="","",N(C809)+N(G809))</f>
        <v/>
      </c>
      <c r="I809" s="9">
        <f>IF(A809="","",SUMIF($A$2:$A$1001,A809,$G$2:$G$1001))</f>
        <v/>
      </c>
    </row>
    <row r="810">
      <c r="A810" s="12" t="n"/>
      <c r="B810" s="12" t="n"/>
      <c r="C810" s="14" t="n"/>
      <c r="D810" s="14" t="n"/>
      <c r="E810" s="14" t="n"/>
      <c r="F810" s="16">
        <f>IF(A810="","",SUMIF(Readers!$A$2:$A$401,A810,Readers!$D$2:$D$401))</f>
        <v/>
      </c>
      <c r="G810" s="9">
        <f>IF(OR(A810="",D810=""),"",IF(E810="",D810*N(F810),MIN(D810*N(F810),E810)))</f>
        <v/>
      </c>
      <c r="H810" s="9">
        <f>IF(A810="","",N(C810)+N(G810))</f>
        <v/>
      </c>
      <c r="I810" s="9">
        <f>IF(A810="","",SUMIF($A$2:$A$1001,A810,$G$2:$G$1001))</f>
        <v/>
      </c>
    </row>
    <row r="811">
      <c r="A811" s="12" t="n"/>
      <c r="B811" s="12" t="n"/>
      <c r="C811" s="14" t="n"/>
      <c r="D811" s="14" t="n"/>
      <c r="E811" s="14" t="n"/>
      <c r="F811" s="16">
        <f>IF(A811="","",SUMIF(Readers!$A$2:$A$401,A811,Readers!$D$2:$D$401))</f>
        <v/>
      </c>
      <c r="G811" s="9">
        <f>IF(OR(A811="",D811=""),"",IF(E811="",D811*N(F811),MIN(D811*N(F811),E811)))</f>
        <v/>
      </c>
      <c r="H811" s="9">
        <f>IF(A811="","",N(C811)+N(G811))</f>
        <v/>
      </c>
      <c r="I811" s="9">
        <f>IF(A811="","",SUMIF($A$2:$A$1001,A811,$G$2:$G$1001))</f>
        <v/>
      </c>
    </row>
    <row r="812">
      <c r="A812" s="12" t="n"/>
      <c r="B812" s="12" t="n"/>
      <c r="C812" s="14" t="n"/>
      <c r="D812" s="14" t="n"/>
      <c r="E812" s="14" t="n"/>
      <c r="F812" s="16">
        <f>IF(A812="","",SUMIF(Readers!$A$2:$A$401,A812,Readers!$D$2:$D$401))</f>
        <v/>
      </c>
      <c r="G812" s="9">
        <f>IF(OR(A812="",D812=""),"",IF(E812="",D812*N(F812),MIN(D812*N(F812),E812)))</f>
        <v/>
      </c>
      <c r="H812" s="9">
        <f>IF(A812="","",N(C812)+N(G812))</f>
        <v/>
      </c>
      <c r="I812" s="9">
        <f>IF(A812="","",SUMIF($A$2:$A$1001,A812,$G$2:$G$1001))</f>
        <v/>
      </c>
    </row>
    <row r="813">
      <c r="A813" s="12" t="n"/>
      <c r="B813" s="12" t="n"/>
      <c r="C813" s="14" t="n"/>
      <c r="D813" s="14" t="n"/>
      <c r="E813" s="14" t="n"/>
      <c r="F813" s="16">
        <f>IF(A813="","",SUMIF(Readers!$A$2:$A$401,A813,Readers!$D$2:$D$401))</f>
        <v/>
      </c>
      <c r="G813" s="9">
        <f>IF(OR(A813="",D813=""),"",IF(E813="",D813*N(F813),MIN(D813*N(F813),E813)))</f>
        <v/>
      </c>
      <c r="H813" s="9">
        <f>IF(A813="","",N(C813)+N(G813))</f>
        <v/>
      </c>
      <c r="I813" s="9">
        <f>IF(A813="","",SUMIF($A$2:$A$1001,A813,$G$2:$G$1001))</f>
        <v/>
      </c>
    </row>
    <row r="814">
      <c r="A814" s="12" t="n"/>
      <c r="B814" s="12" t="n"/>
      <c r="C814" s="14" t="n"/>
      <c r="D814" s="14" t="n"/>
      <c r="E814" s="14" t="n"/>
      <c r="F814" s="16">
        <f>IF(A814="","",SUMIF(Readers!$A$2:$A$401,A814,Readers!$D$2:$D$401))</f>
        <v/>
      </c>
      <c r="G814" s="9">
        <f>IF(OR(A814="",D814=""),"",IF(E814="",D814*N(F814),MIN(D814*N(F814),E814)))</f>
        <v/>
      </c>
      <c r="H814" s="9">
        <f>IF(A814="","",N(C814)+N(G814))</f>
        <v/>
      </c>
      <c r="I814" s="9">
        <f>IF(A814="","",SUMIF($A$2:$A$1001,A814,$G$2:$G$1001))</f>
        <v/>
      </c>
    </row>
    <row r="815">
      <c r="A815" s="12" t="n"/>
      <c r="B815" s="12" t="n"/>
      <c r="C815" s="14" t="n"/>
      <c r="D815" s="14" t="n"/>
      <c r="E815" s="14" t="n"/>
      <c r="F815" s="16">
        <f>IF(A815="","",SUMIF(Readers!$A$2:$A$401,A815,Readers!$D$2:$D$401))</f>
        <v/>
      </c>
      <c r="G815" s="9">
        <f>IF(OR(A815="",D815=""),"",IF(E815="",D815*N(F815),MIN(D815*N(F815),E815)))</f>
        <v/>
      </c>
      <c r="H815" s="9">
        <f>IF(A815="","",N(C815)+N(G815))</f>
        <v/>
      </c>
      <c r="I815" s="9">
        <f>IF(A815="","",SUMIF($A$2:$A$1001,A815,$G$2:$G$1001))</f>
        <v/>
      </c>
    </row>
    <row r="816">
      <c r="A816" s="12" t="n"/>
      <c r="B816" s="12" t="n"/>
      <c r="C816" s="14" t="n"/>
      <c r="D816" s="14" t="n"/>
      <c r="E816" s="14" t="n"/>
      <c r="F816" s="16">
        <f>IF(A816="","",SUMIF(Readers!$A$2:$A$401,A816,Readers!$D$2:$D$401))</f>
        <v/>
      </c>
      <c r="G816" s="9">
        <f>IF(OR(A816="",D816=""),"",IF(E816="",D816*N(F816),MIN(D816*N(F816),E816)))</f>
        <v/>
      </c>
      <c r="H816" s="9">
        <f>IF(A816="","",N(C816)+N(G816))</f>
        <v/>
      </c>
      <c r="I816" s="9">
        <f>IF(A816="","",SUMIF($A$2:$A$1001,A816,$G$2:$G$1001))</f>
        <v/>
      </c>
    </row>
    <row r="817">
      <c r="A817" s="12" t="n"/>
      <c r="B817" s="12" t="n"/>
      <c r="C817" s="14" t="n"/>
      <c r="D817" s="14" t="n"/>
      <c r="E817" s="14" t="n"/>
      <c r="F817" s="16">
        <f>IF(A817="","",SUMIF(Readers!$A$2:$A$401,A817,Readers!$D$2:$D$401))</f>
        <v/>
      </c>
      <c r="G817" s="9">
        <f>IF(OR(A817="",D817=""),"",IF(E817="",D817*N(F817),MIN(D817*N(F817),E817)))</f>
        <v/>
      </c>
      <c r="H817" s="9">
        <f>IF(A817="","",N(C817)+N(G817))</f>
        <v/>
      </c>
      <c r="I817" s="9">
        <f>IF(A817="","",SUMIF($A$2:$A$1001,A817,$G$2:$G$1001))</f>
        <v/>
      </c>
    </row>
    <row r="818">
      <c r="A818" s="12" t="n"/>
      <c r="B818" s="12" t="n"/>
      <c r="C818" s="14" t="n"/>
      <c r="D818" s="14" t="n"/>
      <c r="E818" s="14" t="n"/>
      <c r="F818" s="16">
        <f>IF(A818="","",SUMIF(Readers!$A$2:$A$401,A818,Readers!$D$2:$D$401))</f>
        <v/>
      </c>
      <c r="G818" s="9">
        <f>IF(OR(A818="",D818=""),"",IF(E818="",D818*N(F818),MIN(D818*N(F818),E818)))</f>
        <v/>
      </c>
      <c r="H818" s="9">
        <f>IF(A818="","",N(C818)+N(G818))</f>
        <v/>
      </c>
      <c r="I818" s="9">
        <f>IF(A818="","",SUMIF($A$2:$A$1001,A818,$G$2:$G$1001))</f>
        <v/>
      </c>
    </row>
    <row r="819">
      <c r="A819" s="12" t="n"/>
      <c r="B819" s="12" t="n"/>
      <c r="C819" s="14" t="n"/>
      <c r="D819" s="14" t="n"/>
      <c r="E819" s="14" t="n"/>
      <c r="F819" s="16">
        <f>IF(A819="","",SUMIF(Readers!$A$2:$A$401,A819,Readers!$D$2:$D$401))</f>
        <v/>
      </c>
      <c r="G819" s="9">
        <f>IF(OR(A819="",D819=""),"",IF(E819="",D819*N(F819),MIN(D819*N(F819),E819)))</f>
        <v/>
      </c>
      <c r="H819" s="9">
        <f>IF(A819="","",N(C819)+N(G819))</f>
        <v/>
      </c>
      <c r="I819" s="9">
        <f>IF(A819="","",SUMIF($A$2:$A$1001,A819,$G$2:$G$1001))</f>
        <v/>
      </c>
    </row>
    <row r="820">
      <c r="A820" s="12" t="n"/>
      <c r="B820" s="12" t="n"/>
      <c r="C820" s="14" t="n"/>
      <c r="D820" s="14" t="n"/>
      <c r="E820" s="14" t="n"/>
      <c r="F820" s="16">
        <f>IF(A820="","",SUMIF(Readers!$A$2:$A$401,A820,Readers!$D$2:$D$401))</f>
        <v/>
      </c>
      <c r="G820" s="9">
        <f>IF(OR(A820="",D820=""),"",IF(E820="",D820*N(F820),MIN(D820*N(F820),E820)))</f>
        <v/>
      </c>
      <c r="H820" s="9">
        <f>IF(A820="","",N(C820)+N(G820))</f>
        <v/>
      </c>
      <c r="I820" s="9">
        <f>IF(A820="","",SUMIF($A$2:$A$1001,A820,$G$2:$G$1001))</f>
        <v/>
      </c>
    </row>
    <row r="821">
      <c r="A821" s="12" t="n"/>
      <c r="B821" s="12" t="n"/>
      <c r="C821" s="14" t="n"/>
      <c r="D821" s="14" t="n"/>
      <c r="E821" s="14" t="n"/>
      <c r="F821" s="16">
        <f>IF(A821="","",SUMIF(Readers!$A$2:$A$401,A821,Readers!$D$2:$D$401))</f>
        <v/>
      </c>
      <c r="G821" s="9">
        <f>IF(OR(A821="",D821=""),"",IF(E821="",D821*N(F821),MIN(D821*N(F821),E821)))</f>
        <v/>
      </c>
      <c r="H821" s="9">
        <f>IF(A821="","",N(C821)+N(G821))</f>
        <v/>
      </c>
      <c r="I821" s="9">
        <f>IF(A821="","",SUMIF($A$2:$A$1001,A821,$G$2:$G$1001))</f>
        <v/>
      </c>
    </row>
    <row r="822">
      <c r="A822" s="12" t="n"/>
      <c r="B822" s="12" t="n"/>
      <c r="C822" s="14" t="n"/>
      <c r="D822" s="14" t="n"/>
      <c r="E822" s="14" t="n"/>
      <c r="F822" s="16">
        <f>IF(A822="","",SUMIF(Readers!$A$2:$A$401,A822,Readers!$D$2:$D$401))</f>
        <v/>
      </c>
      <c r="G822" s="9">
        <f>IF(OR(A822="",D822=""),"",IF(E822="",D822*N(F822),MIN(D822*N(F822),E822)))</f>
        <v/>
      </c>
      <c r="H822" s="9">
        <f>IF(A822="","",N(C822)+N(G822))</f>
        <v/>
      </c>
      <c r="I822" s="9">
        <f>IF(A822="","",SUMIF($A$2:$A$1001,A822,$G$2:$G$1001))</f>
        <v/>
      </c>
    </row>
    <row r="823">
      <c r="A823" s="12" t="n"/>
      <c r="B823" s="12" t="n"/>
      <c r="C823" s="14" t="n"/>
      <c r="D823" s="14" t="n"/>
      <c r="E823" s="14" t="n"/>
      <c r="F823" s="16">
        <f>IF(A823="","",SUMIF(Readers!$A$2:$A$401,A823,Readers!$D$2:$D$401))</f>
        <v/>
      </c>
      <c r="G823" s="9">
        <f>IF(OR(A823="",D823=""),"",IF(E823="",D823*N(F823),MIN(D823*N(F823),E823)))</f>
        <v/>
      </c>
      <c r="H823" s="9">
        <f>IF(A823="","",N(C823)+N(G823))</f>
        <v/>
      </c>
      <c r="I823" s="9">
        <f>IF(A823="","",SUMIF($A$2:$A$1001,A823,$G$2:$G$1001))</f>
        <v/>
      </c>
    </row>
    <row r="824">
      <c r="A824" s="12" t="n"/>
      <c r="B824" s="12" t="n"/>
      <c r="C824" s="14" t="n"/>
      <c r="D824" s="14" t="n"/>
      <c r="E824" s="14" t="n"/>
      <c r="F824" s="16">
        <f>IF(A824="","",SUMIF(Readers!$A$2:$A$401,A824,Readers!$D$2:$D$401))</f>
        <v/>
      </c>
      <c r="G824" s="9">
        <f>IF(OR(A824="",D824=""),"",IF(E824="",D824*N(F824),MIN(D824*N(F824),E824)))</f>
        <v/>
      </c>
      <c r="H824" s="9">
        <f>IF(A824="","",N(C824)+N(G824))</f>
        <v/>
      </c>
      <c r="I824" s="9">
        <f>IF(A824="","",SUMIF($A$2:$A$1001,A824,$G$2:$G$1001))</f>
        <v/>
      </c>
    </row>
    <row r="825">
      <c r="A825" s="12" t="n"/>
      <c r="B825" s="12" t="n"/>
      <c r="C825" s="14" t="n"/>
      <c r="D825" s="14" t="n"/>
      <c r="E825" s="14" t="n"/>
      <c r="F825" s="16">
        <f>IF(A825="","",SUMIF(Readers!$A$2:$A$401,A825,Readers!$D$2:$D$401))</f>
        <v/>
      </c>
      <c r="G825" s="9">
        <f>IF(OR(A825="",D825=""),"",IF(E825="",D825*N(F825),MIN(D825*N(F825),E825)))</f>
        <v/>
      </c>
      <c r="H825" s="9">
        <f>IF(A825="","",N(C825)+N(G825))</f>
        <v/>
      </c>
      <c r="I825" s="9">
        <f>IF(A825="","",SUMIF($A$2:$A$1001,A825,$G$2:$G$1001))</f>
        <v/>
      </c>
    </row>
    <row r="826">
      <c r="A826" s="12" t="n"/>
      <c r="B826" s="12" t="n"/>
      <c r="C826" s="14" t="n"/>
      <c r="D826" s="14" t="n"/>
      <c r="E826" s="14" t="n"/>
      <c r="F826" s="16">
        <f>IF(A826="","",SUMIF(Readers!$A$2:$A$401,A826,Readers!$D$2:$D$401))</f>
        <v/>
      </c>
      <c r="G826" s="9">
        <f>IF(OR(A826="",D826=""),"",IF(E826="",D826*N(F826),MIN(D826*N(F826),E826)))</f>
        <v/>
      </c>
      <c r="H826" s="9">
        <f>IF(A826="","",N(C826)+N(G826))</f>
        <v/>
      </c>
      <c r="I826" s="9">
        <f>IF(A826="","",SUMIF($A$2:$A$1001,A826,$G$2:$G$1001))</f>
        <v/>
      </c>
    </row>
    <row r="827">
      <c r="A827" s="12" t="n"/>
      <c r="B827" s="12" t="n"/>
      <c r="C827" s="14" t="n"/>
      <c r="D827" s="14" t="n"/>
      <c r="E827" s="14" t="n"/>
      <c r="F827" s="16">
        <f>IF(A827="","",SUMIF(Readers!$A$2:$A$401,A827,Readers!$D$2:$D$401))</f>
        <v/>
      </c>
      <c r="G827" s="9">
        <f>IF(OR(A827="",D827=""),"",IF(E827="",D827*N(F827),MIN(D827*N(F827),E827)))</f>
        <v/>
      </c>
      <c r="H827" s="9">
        <f>IF(A827="","",N(C827)+N(G827))</f>
        <v/>
      </c>
      <c r="I827" s="9">
        <f>IF(A827="","",SUMIF($A$2:$A$1001,A827,$G$2:$G$1001))</f>
        <v/>
      </c>
    </row>
    <row r="828">
      <c r="A828" s="12" t="n"/>
      <c r="B828" s="12" t="n"/>
      <c r="C828" s="14" t="n"/>
      <c r="D828" s="14" t="n"/>
      <c r="E828" s="14" t="n"/>
      <c r="F828" s="16">
        <f>IF(A828="","",SUMIF(Readers!$A$2:$A$401,A828,Readers!$D$2:$D$401))</f>
        <v/>
      </c>
      <c r="G828" s="9">
        <f>IF(OR(A828="",D828=""),"",IF(E828="",D828*N(F828),MIN(D828*N(F828),E828)))</f>
        <v/>
      </c>
      <c r="H828" s="9">
        <f>IF(A828="","",N(C828)+N(G828))</f>
        <v/>
      </c>
      <c r="I828" s="9">
        <f>IF(A828="","",SUMIF($A$2:$A$1001,A828,$G$2:$G$1001))</f>
        <v/>
      </c>
    </row>
    <row r="829">
      <c r="A829" s="12" t="n"/>
      <c r="B829" s="12" t="n"/>
      <c r="C829" s="14" t="n"/>
      <c r="D829" s="14" t="n"/>
      <c r="E829" s="14" t="n"/>
      <c r="F829" s="16">
        <f>IF(A829="","",SUMIF(Readers!$A$2:$A$401,A829,Readers!$D$2:$D$401))</f>
        <v/>
      </c>
      <c r="G829" s="9">
        <f>IF(OR(A829="",D829=""),"",IF(E829="",D829*N(F829),MIN(D829*N(F829),E829)))</f>
        <v/>
      </c>
      <c r="H829" s="9">
        <f>IF(A829="","",N(C829)+N(G829))</f>
        <v/>
      </c>
      <c r="I829" s="9">
        <f>IF(A829="","",SUMIF($A$2:$A$1001,A829,$G$2:$G$1001))</f>
        <v/>
      </c>
    </row>
    <row r="830">
      <c r="A830" s="12" t="n"/>
      <c r="B830" s="12" t="n"/>
      <c r="C830" s="14" t="n"/>
      <c r="D830" s="14" t="n"/>
      <c r="E830" s="14" t="n"/>
      <c r="F830" s="16">
        <f>IF(A830="","",SUMIF(Readers!$A$2:$A$401,A830,Readers!$D$2:$D$401))</f>
        <v/>
      </c>
      <c r="G830" s="9">
        <f>IF(OR(A830="",D830=""),"",IF(E830="",D830*N(F830),MIN(D830*N(F830),E830)))</f>
        <v/>
      </c>
      <c r="H830" s="9">
        <f>IF(A830="","",N(C830)+N(G830))</f>
        <v/>
      </c>
      <c r="I830" s="9">
        <f>IF(A830="","",SUMIF($A$2:$A$1001,A830,$G$2:$G$1001))</f>
        <v/>
      </c>
    </row>
    <row r="831">
      <c r="A831" s="12" t="n"/>
      <c r="B831" s="12" t="n"/>
      <c r="C831" s="14" t="n"/>
      <c r="D831" s="14" t="n"/>
      <c r="E831" s="14" t="n"/>
      <c r="F831" s="16">
        <f>IF(A831="","",SUMIF(Readers!$A$2:$A$401,A831,Readers!$D$2:$D$401))</f>
        <v/>
      </c>
      <c r="G831" s="9">
        <f>IF(OR(A831="",D831=""),"",IF(E831="",D831*N(F831),MIN(D831*N(F831),E831)))</f>
        <v/>
      </c>
      <c r="H831" s="9">
        <f>IF(A831="","",N(C831)+N(G831))</f>
        <v/>
      </c>
      <c r="I831" s="9">
        <f>IF(A831="","",SUMIF($A$2:$A$1001,A831,$G$2:$G$1001))</f>
        <v/>
      </c>
    </row>
    <row r="832">
      <c r="A832" s="12" t="n"/>
      <c r="B832" s="12" t="n"/>
      <c r="C832" s="14" t="n"/>
      <c r="D832" s="14" t="n"/>
      <c r="E832" s="14" t="n"/>
      <c r="F832" s="16">
        <f>IF(A832="","",SUMIF(Readers!$A$2:$A$401,A832,Readers!$D$2:$D$401))</f>
        <v/>
      </c>
      <c r="G832" s="9">
        <f>IF(OR(A832="",D832=""),"",IF(E832="",D832*N(F832),MIN(D832*N(F832),E832)))</f>
        <v/>
      </c>
      <c r="H832" s="9">
        <f>IF(A832="","",N(C832)+N(G832))</f>
        <v/>
      </c>
      <c r="I832" s="9">
        <f>IF(A832="","",SUMIF($A$2:$A$1001,A832,$G$2:$G$1001))</f>
        <v/>
      </c>
    </row>
    <row r="833">
      <c r="A833" s="12" t="n"/>
      <c r="B833" s="12" t="n"/>
      <c r="C833" s="14" t="n"/>
      <c r="D833" s="14" t="n"/>
      <c r="E833" s="14" t="n"/>
      <c r="F833" s="16">
        <f>IF(A833="","",SUMIF(Readers!$A$2:$A$401,A833,Readers!$D$2:$D$401))</f>
        <v/>
      </c>
      <c r="G833" s="9">
        <f>IF(OR(A833="",D833=""),"",IF(E833="",D833*N(F833),MIN(D833*N(F833),E833)))</f>
        <v/>
      </c>
      <c r="H833" s="9">
        <f>IF(A833="","",N(C833)+N(G833))</f>
        <v/>
      </c>
      <c r="I833" s="9">
        <f>IF(A833="","",SUMIF($A$2:$A$1001,A833,$G$2:$G$1001))</f>
        <v/>
      </c>
    </row>
    <row r="834">
      <c r="A834" s="12" t="n"/>
      <c r="B834" s="12" t="n"/>
      <c r="C834" s="14" t="n"/>
      <c r="D834" s="14" t="n"/>
      <c r="E834" s="14" t="n"/>
      <c r="F834" s="16">
        <f>IF(A834="","",SUMIF(Readers!$A$2:$A$401,A834,Readers!$D$2:$D$401))</f>
        <v/>
      </c>
      <c r="G834" s="9">
        <f>IF(OR(A834="",D834=""),"",IF(E834="",D834*N(F834),MIN(D834*N(F834),E834)))</f>
        <v/>
      </c>
      <c r="H834" s="9">
        <f>IF(A834="","",N(C834)+N(G834))</f>
        <v/>
      </c>
      <c r="I834" s="9">
        <f>IF(A834="","",SUMIF($A$2:$A$1001,A834,$G$2:$G$1001))</f>
        <v/>
      </c>
    </row>
    <row r="835">
      <c r="A835" s="12" t="n"/>
      <c r="B835" s="12" t="n"/>
      <c r="C835" s="14" t="n"/>
      <c r="D835" s="14" t="n"/>
      <c r="E835" s="14" t="n"/>
      <c r="F835" s="16">
        <f>IF(A835="","",SUMIF(Readers!$A$2:$A$401,A835,Readers!$D$2:$D$401))</f>
        <v/>
      </c>
      <c r="G835" s="9">
        <f>IF(OR(A835="",D835=""),"",IF(E835="",D835*N(F835),MIN(D835*N(F835),E835)))</f>
        <v/>
      </c>
      <c r="H835" s="9">
        <f>IF(A835="","",N(C835)+N(G835))</f>
        <v/>
      </c>
      <c r="I835" s="9">
        <f>IF(A835="","",SUMIF($A$2:$A$1001,A835,$G$2:$G$1001))</f>
        <v/>
      </c>
    </row>
    <row r="836">
      <c r="A836" s="12" t="n"/>
      <c r="B836" s="12" t="n"/>
      <c r="C836" s="14" t="n"/>
      <c r="D836" s="14" t="n"/>
      <c r="E836" s="14" t="n"/>
      <c r="F836" s="16">
        <f>IF(A836="","",SUMIF(Readers!$A$2:$A$401,A836,Readers!$D$2:$D$401))</f>
        <v/>
      </c>
      <c r="G836" s="9">
        <f>IF(OR(A836="",D836=""),"",IF(E836="",D836*N(F836),MIN(D836*N(F836),E836)))</f>
        <v/>
      </c>
      <c r="H836" s="9">
        <f>IF(A836="","",N(C836)+N(G836))</f>
        <v/>
      </c>
      <c r="I836" s="9">
        <f>IF(A836="","",SUMIF($A$2:$A$1001,A836,$G$2:$G$1001))</f>
        <v/>
      </c>
    </row>
    <row r="837">
      <c r="A837" s="12" t="n"/>
      <c r="B837" s="12" t="n"/>
      <c r="C837" s="14" t="n"/>
      <c r="D837" s="14" t="n"/>
      <c r="E837" s="14" t="n"/>
      <c r="F837" s="16">
        <f>IF(A837="","",SUMIF(Readers!$A$2:$A$401,A837,Readers!$D$2:$D$401))</f>
        <v/>
      </c>
      <c r="G837" s="9">
        <f>IF(OR(A837="",D837=""),"",IF(E837="",D837*N(F837),MIN(D837*N(F837),E837)))</f>
        <v/>
      </c>
      <c r="H837" s="9">
        <f>IF(A837="","",N(C837)+N(G837))</f>
        <v/>
      </c>
      <c r="I837" s="9">
        <f>IF(A837="","",SUMIF($A$2:$A$1001,A837,$G$2:$G$1001))</f>
        <v/>
      </c>
    </row>
    <row r="838">
      <c r="A838" s="12" t="n"/>
      <c r="B838" s="12" t="n"/>
      <c r="C838" s="14" t="n"/>
      <c r="D838" s="14" t="n"/>
      <c r="E838" s="14" t="n"/>
      <c r="F838" s="16">
        <f>IF(A838="","",SUMIF(Readers!$A$2:$A$401,A838,Readers!$D$2:$D$401))</f>
        <v/>
      </c>
      <c r="G838" s="9">
        <f>IF(OR(A838="",D838=""),"",IF(E838="",D838*N(F838),MIN(D838*N(F838),E838)))</f>
        <v/>
      </c>
      <c r="H838" s="9">
        <f>IF(A838="","",N(C838)+N(G838))</f>
        <v/>
      </c>
      <c r="I838" s="9">
        <f>IF(A838="","",SUMIF($A$2:$A$1001,A838,$G$2:$G$1001))</f>
        <v/>
      </c>
    </row>
    <row r="839">
      <c r="A839" s="12" t="n"/>
      <c r="B839" s="12" t="n"/>
      <c r="C839" s="14" t="n"/>
      <c r="D839" s="14" t="n"/>
      <c r="E839" s="14" t="n"/>
      <c r="F839" s="16">
        <f>IF(A839="","",SUMIF(Readers!$A$2:$A$401,A839,Readers!$D$2:$D$401))</f>
        <v/>
      </c>
      <c r="G839" s="9">
        <f>IF(OR(A839="",D839=""),"",IF(E839="",D839*N(F839),MIN(D839*N(F839),E839)))</f>
        <v/>
      </c>
      <c r="H839" s="9">
        <f>IF(A839="","",N(C839)+N(G839))</f>
        <v/>
      </c>
      <c r="I839" s="9">
        <f>IF(A839="","",SUMIF($A$2:$A$1001,A839,$G$2:$G$1001))</f>
        <v/>
      </c>
    </row>
    <row r="840">
      <c r="A840" s="12" t="n"/>
      <c r="B840" s="12" t="n"/>
      <c r="C840" s="14" t="n"/>
      <c r="D840" s="14" t="n"/>
      <c r="E840" s="14" t="n"/>
      <c r="F840" s="16">
        <f>IF(A840="","",SUMIF(Readers!$A$2:$A$401,A840,Readers!$D$2:$D$401))</f>
        <v/>
      </c>
      <c r="G840" s="9">
        <f>IF(OR(A840="",D840=""),"",IF(E840="",D840*N(F840),MIN(D840*N(F840),E840)))</f>
        <v/>
      </c>
      <c r="H840" s="9">
        <f>IF(A840="","",N(C840)+N(G840))</f>
        <v/>
      </c>
      <c r="I840" s="9">
        <f>IF(A840="","",SUMIF($A$2:$A$1001,A840,$G$2:$G$1001))</f>
        <v/>
      </c>
    </row>
    <row r="841">
      <c r="A841" s="12" t="n"/>
      <c r="B841" s="12" t="n"/>
      <c r="C841" s="14" t="n"/>
      <c r="D841" s="14" t="n"/>
      <c r="E841" s="14" t="n"/>
      <c r="F841" s="16">
        <f>IF(A841="","",SUMIF(Readers!$A$2:$A$401,A841,Readers!$D$2:$D$401))</f>
        <v/>
      </c>
      <c r="G841" s="9">
        <f>IF(OR(A841="",D841=""),"",IF(E841="",D841*N(F841),MIN(D841*N(F841),E841)))</f>
        <v/>
      </c>
      <c r="H841" s="9">
        <f>IF(A841="","",N(C841)+N(G841))</f>
        <v/>
      </c>
      <c r="I841" s="9">
        <f>IF(A841="","",SUMIF($A$2:$A$1001,A841,$G$2:$G$1001))</f>
        <v/>
      </c>
    </row>
    <row r="842">
      <c r="A842" s="12" t="n"/>
      <c r="B842" s="12" t="n"/>
      <c r="C842" s="14" t="n"/>
      <c r="D842" s="14" t="n"/>
      <c r="E842" s="14" t="n"/>
      <c r="F842" s="16">
        <f>IF(A842="","",SUMIF(Readers!$A$2:$A$401,A842,Readers!$D$2:$D$401))</f>
        <v/>
      </c>
      <c r="G842" s="9">
        <f>IF(OR(A842="",D842=""),"",IF(E842="",D842*N(F842),MIN(D842*N(F842),E842)))</f>
        <v/>
      </c>
      <c r="H842" s="9">
        <f>IF(A842="","",N(C842)+N(G842))</f>
        <v/>
      </c>
      <c r="I842" s="9">
        <f>IF(A842="","",SUMIF($A$2:$A$1001,A842,$G$2:$G$1001))</f>
        <v/>
      </c>
    </row>
    <row r="843">
      <c r="A843" s="12" t="n"/>
      <c r="B843" s="12" t="n"/>
      <c r="C843" s="14" t="n"/>
      <c r="D843" s="14" t="n"/>
      <c r="E843" s="14" t="n"/>
      <c r="F843" s="16">
        <f>IF(A843="","",SUMIF(Readers!$A$2:$A$401,A843,Readers!$D$2:$D$401))</f>
        <v/>
      </c>
      <c r="G843" s="9">
        <f>IF(OR(A843="",D843=""),"",IF(E843="",D843*N(F843),MIN(D843*N(F843),E843)))</f>
        <v/>
      </c>
      <c r="H843" s="9">
        <f>IF(A843="","",N(C843)+N(G843))</f>
        <v/>
      </c>
      <c r="I843" s="9">
        <f>IF(A843="","",SUMIF($A$2:$A$1001,A843,$G$2:$G$1001))</f>
        <v/>
      </c>
    </row>
    <row r="844">
      <c r="A844" s="12" t="n"/>
      <c r="B844" s="12" t="n"/>
      <c r="C844" s="14" t="n"/>
      <c r="D844" s="14" t="n"/>
      <c r="E844" s="14" t="n"/>
      <c r="F844" s="16">
        <f>IF(A844="","",SUMIF(Readers!$A$2:$A$401,A844,Readers!$D$2:$D$401))</f>
        <v/>
      </c>
      <c r="G844" s="9">
        <f>IF(OR(A844="",D844=""),"",IF(E844="",D844*N(F844),MIN(D844*N(F844),E844)))</f>
        <v/>
      </c>
      <c r="H844" s="9">
        <f>IF(A844="","",N(C844)+N(G844))</f>
        <v/>
      </c>
      <c r="I844" s="9">
        <f>IF(A844="","",SUMIF($A$2:$A$1001,A844,$G$2:$G$1001))</f>
        <v/>
      </c>
    </row>
    <row r="845">
      <c r="A845" s="12" t="n"/>
      <c r="B845" s="12" t="n"/>
      <c r="C845" s="14" t="n"/>
      <c r="D845" s="14" t="n"/>
      <c r="E845" s="14" t="n"/>
      <c r="F845" s="16">
        <f>IF(A845="","",SUMIF(Readers!$A$2:$A$401,A845,Readers!$D$2:$D$401))</f>
        <v/>
      </c>
      <c r="G845" s="9">
        <f>IF(OR(A845="",D845=""),"",IF(E845="",D845*N(F845),MIN(D845*N(F845),E845)))</f>
        <v/>
      </c>
      <c r="H845" s="9">
        <f>IF(A845="","",N(C845)+N(G845))</f>
        <v/>
      </c>
      <c r="I845" s="9">
        <f>IF(A845="","",SUMIF($A$2:$A$1001,A845,$G$2:$G$1001))</f>
        <v/>
      </c>
    </row>
    <row r="846">
      <c r="A846" s="12" t="n"/>
      <c r="B846" s="12" t="n"/>
      <c r="C846" s="14" t="n"/>
      <c r="D846" s="14" t="n"/>
      <c r="E846" s="14" t="n"/>
      <c r="F846" s="16">
        <f>IF(A846="","",SUMIF(Readers!$A$2:$A$401,A846,Readers!$D$2:$D$401))</f>
        <v/>
      </c>
      <c r="G846" s="9">
        <f>IF(OR(A846="",D846=""),"",IF(E846="",D846*N(F846),MIN(D846*N(F846),E846)))</f>
        <v/>
      </c>
      <c r="H846" s="9">
        <f>IF(A846="","",N(C846)+N(G846))</f>
        <v/>
      </c>
      <c r="I846" s="9">
        <f>IF(A846="","",SUMIF($A$2:$A$1001,A846,$G$2:$G$1001))</f>
        <v/>
      </c>
    </row>
    <row r="847">
      <c r="A847" s="12" t="n"/>
      <c r="B847" s="12" t="n"/>
      <c r="C847" s="14" t="n"/>
      <c r="D847" s="14" t="n"/>
      <c r="E847" s="14" t="n"/>
      <c r="F847" s="16">
        <f>IF(A847="","",SUMIF(Readers!$A$2:$A$401,A847,Readers!$D$2:$D$401))</f>
        <v/>
      </c>
      <c r="G847" s="9">
        <f>IF(OR(A847="",D847=""),"",IF(E847="",D847*N(F847),MIN(D847*N(F847),E847)))</f>
        <v/>
      </c>
      <c r="H847" s="9">
        <f>IF(A847="","",N(C847)+N(G847))</f>
        <v/>
      </c>
      <c r="I847" s="9">
        <f>IF(A847="","",SUMIF($A$2:$A$1001,A847,$G$2:$G$1001))</f>
        <v/>
      </c>
    </row>
    <row r="848">
      <c r="A848" s="12" t="n"/>
      <c r="B848" s="12" t="n"/>
      <c r="C848" s="14" t="n"/>
      <c r="D848" s="14" t="n"/>
      <c r="E848" s="14" t="n"/>
      <c r="F848" s="16">
        <f>IF(A848="","",SUMIF(Readers!$A$2:$A$401,A848,Readers!$D$2:$D$401))</f>
        <v/>
      </c>
      <c r="G848" s="9">
        <f>IF(OR(A848="",D848=""),"",IF(E848="",D848*N(F848),MIN(D848*N(F848),E848)))</f>
        <v/>
      </c>
      <c r="H848" s="9">
        <f>IF(A848="","",N(C848)+N(G848))</f>
        <v/>
      </c>
      <c r="I848" s="9">
        <f>IF(A848="","",SUMIF($A$2:$A$1001,A848,$G$2:$G$1001))</f>
        <v/>
      </c>
    </row>
    <row r="849">
      <c r="A849" s="12" t="n"/>
      <c r="B849" s="12" t="n"/>
      <c r="C849" s="14" t="n"/>
      <c r="D849" s="14" t="n"/>
      <c r="E849" s="14" t="n"/>
      <c r="F849" s="16">
        <f>IF(A849="","",SUMIF(Readers!$A$2:$A$401,A849,Readers!$D$2:$D$401))</f>
        <v/>
      </c>
      <c r="G849" s="9">
        <f>IF(OR(A849="",D849=""),"",IF(E849="",D849*N(F849),MIN(D849*N(F849),E849)))</f>
        <v/>
      </c>
      <c r="H849" s="9">
        <f>IF(A849="","",N(C849)+N(G849))</f>
        <v/>
      </c>
      <c r="I849" s="9">
        <f>IF(A849="","",SUMIF($A$2:$A$1001,A849,$G$2:$G$1001))</f>
        <v/>
      </c>
    </row>
    <row r="850">
      <c r="A850" s="12" t="n"/>
      <c r="B850" s="12" t="n"/>
      <c r="C850" s="14" t="n"/>
      <c r="D850" s="14" t="n"/>
      <c r="E850" s="14" t="n"/>
      <c r="F850" s="16">
        <f>IF(A850="","",SUMIF(Readers!$A$2:$A$401,A850,Readers!$D$2:$D$401))</f>
        <v/>
      </c>
      <c r="G850" s="9">
        <f>IF(OR(A850="",D850=""),"",IF(E850="",D850*N(F850),MIN(D850*N(F850),E850)))</f>
        <v/>
      </c>
      <c r="H850" s="9">
        <f>IF(A850="","",N(C850)+N(G850))</f>
        <v/>
      </c>
      <c r="I850" s="9">
        <f>IF(A850="","",SUMIF($A$2:$A$1001,A850,$G$2:$G$1001))</f>
        <v/>
      </c>
    </row>
    <row r="851">
      <c r="A851" s="12" t="n"/>
      <c r="B851" s="12" t="n"/>
      <c r="C851" s="14" t="n"/>
      <c r="D851" s="14" t="n"/>
      <c r="E851" s="14" t="n"/>
      <c r="F851" s="16">
        <f>IF(A851="","",SUMIF(Readers!$A$2:$A$401,A851,Readers!$D$2:$D$401))</f>
        <v/>
      </c>
      <c r="G851" s="9">
        <f>IF(OR(A851="",D851=""),"",IF(E851="",D851*N(F851),MIN(D851*N(F851),E851)))</f>
        <v/>
      </c>
      <c r="H851" s="9">
        <f>IF(A851="","",N(C851)+N(G851))</f>
        <v/>
      </c>
      <c r="I851" s="9">
        <f>IF(A851="","",SUMIF($A$2:$A$1001,A851,$G$2:$G$1001))</f>
        <v/>
      </c>
    </row>
    <row r="852">
      <c r="A852" s="12" t="n"/>
      <c r="B852" s="12" t="n"/>
      <c r="C852" s="14" t="n"/>
      <c r="D852" s="14" t="n"/>
      <c r="E852" s="14" t="n"/>
      <c r="F852" s="16">
        <f>IF(A852="","",SUMIF(Readers!$A$2:$A$401,A852,Readers!$D$2:$D$401))</f>
        <v/>
      </c>
      <c r="G852" s="9">
        <f>IF(OR(A852="",D852=""),"",IF(E852="",D852*N(F852),MIN(D852*N(F852),E852)))</f>
        <v/>
      </c>
      <c r="H852" s="9">
        <f>IF(A852="","",N(C852)+N(G852))</f>
        <v/>
      </c>
      <c r="I852" s="9">
        <f>IF(A852="","",SUMIF($A$2:$A$1001,A852,$G$2:$G$1001))</f>
        <v/>
      </c>
    </row>
    <row r="853">
      <c r="A853" s="12" t="n"/>
      <c r="B853" s="12" t="n"/>
      <c r="C853" s="14" t="n"/>
      <c r="D853" s="14" t="n"/>
      <c r="E853" s="14" t="n"/>
      <c r="F853" s="16">
        <f>IF(A853="","",SUMIF(Readers!$A$2:$A$401,A853,Readers!$D$2:$D$401))</f>
        <v/>
      </c>
      <c r="G853" s="9">
        <f>IF(OR(A853="",D853=""),"",IF(E853="",D853*N(F853),MIN(D853*N(F853),E853)))</f>
        <v/>
      </c>
      <c r="H853" s="9">
        <f>IF(A853="","",N(C853)+N(G853))</f>
        <v/>
      </c>
      <c r="I853" s="9">
        <f>IF(A853="","",SUMIF($A$2:$A$1001,A853,$G$2:$G$1001))</f>
        <v/>
      </c>
    </row>
    <row r="854">
      <c r="A854" s="12" t="n"/>
      <c r="B854" s="12" t="n"/>
      <c r="C854" s="14" t="n"/>
      <c r="D854" s="14" t="n"/>
      <c r="E854" s="14" t="n"/>
      <c r="F854" s="16">
        <f>IF(A854="","",SUMIF(Readers!$A$2:$A$401,A854,Readers!$D$2:$D$401))</f>
        <v/>
      </c>
      <c r="G854" s="9">
        <f>IF(OR(A854="",D854=""),"",IF(E854="",D854*N(F854),MIN(D854*N(F854),E854)))</f>
        <v/>
      </c>
      <c r="H854" s="9">
        <f>IF(A854="","",N(C854)+N(G854))</f>
        <v/>
      </c>
      <c r="I854" s="9">
        <f>IF(A854="","",SUMIF($A$2:$A$1001,A854,$G$2:$G$1001))</f>
        <v/>
      </c>
    </row>
    <row r="855">
      <c r="A855" s="12" t="n"/>
      <c r="B855" s="12" t="n"/>
      <c r="C855" s="14" t="n"/>
      <c r="D855" s="14" t="n"/>
      <c r="E855" s="14" t="n"/>
      <c r="F855" s="16">
        <f>IF(A855="","",SUMIF(Readers!$A$2:$A$401,A855,Readers!$D$2:$D$401))</f>
        <v/>
      </c>
      <c r="G855" s="9">
        <f>IF(OR(A855="",D855=""),"",IF(E855="",D855*N(F855),MIN(D855*N(F855),E855)))</f>
        <v/>
      </c>
      <c r="H855" s="9">
        <f>IF(A855="","",N(C855)+N(G855))</f>
        <v/>
      </c>
      <c r="I855" s="9">
        <f>IF(A855="","",SUMIF($A$2:$A$1001,A855,$G$2:$G$1001))</f>
        <v/>
      </c>
    </row>
    <row r="856">
      <c r="A856" s="12" t="n"/>
      <c r="B856" s="12" t="n"/>
      <c r="C856" s="14" t="n"/>
      <c r="D856" s="14" t="n"/>
      <c r="E856" s="14" t="n"/>
      <c r="F856" s="16">
        <f>IF(A856="","",SUMIF(Readers!$A$2:$A$401,A856,Readers!$D$2:$D$401))</f>
        <v/>
      </c>
      <c r="G856" s="9">
        <f>IF(OR(A856="",D856=""),"",IF(E856="",D856*N(F856),MIN(D856*N(F856),E856)))</f>
        <v/>
      </c>
      <c r="H856" s="9">
        <f>IF(A856="","",N(C856)+N(G856))</f>
        <v/>
      </c>
      <c r="I856" s="9">
        <f>IF(A856="","",SUMIF($A$2:$A$1001,A856,$G$2:$G$1001))</f>
        <v/>
      </c>
    </row>
    <row r="857">
      <c r="A857" s="12" t="n"/>
      <c r="B857" s="12" t="n"/>
      <c r="C857" s="14" t="n"/>
      <c r="D857" s="14" t="n"/>
      <c r="E857" s="14" t="n"/>
      <c r="F857" s="16">
        <f>IF(A857="","",SUMIF(Readers!$A$2:$A$401,A857,Readers!$D$2:$D$401))</f>
        <v/>
      </c>
      <c r="G857" s="9">
        <f>IF(OR(A857="",D857=""),"",IF(E857="",D857*N(F857),MIN(D857*N(F857),E857)))</f>
        <v/>
      </c>
      <c r="H857" s="9">
        <f>IF(A857="","",N(C857)+N(G857))</f>
        <v/>
      </c>
      <c r="I857" s="9">
        <f>IF(A857="","",SUMIF($A$2:$A$1001,A857,$G$2:$G$1001))</f>
        <v/>
      </c>
    </row>
    <row r="858">
      <c r="A858" s="12" t="n"/>
      <c r="B858" s="12" t="n"/>
      <c r="C858" s="14" t="n"/>
      <c r="D858" s="14" t="n"/>
      <c r="E858" s="14" t="n"/>
      <c r="F858" s="16">
        <f>IF(A858="","",SUMIF(Readers!$A$2:$A$401,A858,Readers!$D$2:$D$401))</f>
        <v/>
      </c>
      <c r="G858" s="9">
        <f>IF(OR(A858="",D858=""),"",IF(E858="",D858*N(F858),MIN(D858*N(F858),E858)))</f>
        <v/>
      </c>
      <c r="H858" s="9">
        <f>IF(A858="","",N(C858)+N(G858))</f>
        <v/>
      </c>
      <c r="I858" s="9">
        <f>IF(A858="","",SUMIF($A$2:$A$1001,A858,$G$2:$G$1001))</f>
        <v/>
      </c>
    </row>
    <row r="859">
      <c r="A859" s="12" t="n"/>
      <c r="B859" s="12" t="n"/>
      <c r="C859" s="14" t="n"/>
      <c r="D859" s="14" t="n"/>
      <c r="E859" s="14" t="n"/>
      <c r="F859" s="16">
        <f>IF(A859="","",SUMIF(Readers!$A$2:$A$401,A859,Readers!$D$2:$D$401))</f>
        <v/>
      </c>
      <c r="G859" s="9">
        <f>IF(OR(A859="",D859=""),"",IF(E859="",D859*N(F859),MIN(D859*N(F859),E859)))</f>
        <v/>
      </c>
      <c r="H859" s="9">
        <f>IF(A859="","",N(C859)+N(G859))</f>
        <v/>
      </c>
      <c r="I859" s="9">
        <f>IF(A859="","",SUMIF($A$2:$A$1001,A859,$G$2:$G$1001))</f>
        <v/>
      </c>
    </row>
    <row r="860">
      <c r="A860" s="12" t="n"/>
      <c r="B860" s="12" t="n"/>
      <c r="C860" s="14" t="n"/>
      <c r="D860" s="14" t="n"/>
      <c r="E860" s="14" t="n"/>
      <c r="F860" s="16">
        <f>IF(A860="","",SUMIF(Readers!$A$2:$A$401,A860,Readers!$D$2:$D$401))</f>
        <v/>
      </c>
      <c r="G860" s="9">
        <f>IF(OR(A860="",D860=""),"",IF(E860="",D860*N(F860),MIN(D860*N(F860),E860)))</f>
        <v/>
      </c>
      <c r="H860" s="9">
        <f>IF(A860="","",N(C860)+N(G860))</f>
        <v/>
      </c>
      <c r="I860" s="9">
        <f>IF(A860="","",SUMIF($A$2:$A$1001,A860,$G$2:$G$1001))</f>
        <v/>
      </c>
    </row>
    <row r="861">
      <c r="A861" s="12" t="n"/>
      <c r="B861" s="12" t="n"/>
      <c r="C861" s="14" t="n"/>
      <c r="D861" s="14" t="n"/>
      <c r="E861" s="14" t="n"/>
      <c r="F861" s="16">
        <f>IF(A861="","",SUMIF(Readers!$A$2:$A$401,A861,Readers!$D$2:$D$401))</f>
        <v/>
      </c>
      <c r="G861" s="9">
        <f>IF(OR(A861="",D861=""),"",IF(E861="",D861*N(F861),MIN(D861*N(F861),E861)))</f>
        <v/>
      </c>
      <c r="H861" s="9">
        <f>IF(A861="","",N(C861)+N(G861))</f>
        <v/>
      </c>
      <c r="I861" s="9">
        <f>IF(A861="","",SUMIF($A$2:$A$1001,A861,$G$2:$G$1001))</f>
        <v/>
      </c>
    </row>
    <row r="862">
      <c r="A862" s="12" t="n"/>
      <c r="B862" s="12" t="n"/>
      <c r="C862" s="14" t="n"/>
      <c r="D862" s="14" t="n"/>
      <c r="E862" s="14" t="n"/>
      <c r="F862" s="16">
        <f>IF(A862="","",SUMIF(Readers!$A$2:$A$401,A862,Readers!$D$2:$D$401))</f>
        <v/>
      </c>
      <c r="G862" s="9">
        <f>IF(OR(A862="",D862=""),"",IF(E862="",D862*N(F862),MIN(D862*N(F862),E862)))</f>
        <v/>
      </c>
      <c r="H862" s="9">
        <f>IF(A862="","",N(C862)+N(G862))</f>
        <v/>
      </c>
      <c r="I862" s="9">
        <f>IF(A862="","",SUMIF($A$2:$A$1001,A862,$G$2:$G$1001))</f>
        <v/>
      </c>
    </row>
    <row r="863">
      <c r="A863" s="12" t="n"/>
      <c r="B863" s="12" t="n"/>
      <c r="C863" s="14" t="n"/>
      <c r="D863" s="14" t="n"/>
      <c r="E863" s="14" t="n"/>
      <c r="F863" s="16">
        <f>IF(A863="","",SUMIF(Readers!$A$2:$A$401,A863,Readers!$D$2:$D$401))</f>
        <v/>
      </c>
      <c r="G863" s="9">
        <f>IF(OR(A863="",D863=""),"",IF(E863="",D863*N(F863),MIN(D863*N(F863),E863)))</f>
        <v/>
      </c>
      <c r="H863" s="9">
        <f>IF(A863="","",N(C863)+N(G863))</f>
        <v/>
      </c>
      <c r="I863" s="9">
        <f>IF(A863="","",SUMIF($A$2:$A$1001,A863,$G$2:$G$1001))</f>
        <v/>
      </c>
    </row>
    <row r="864">
      <c r="A864" s="12" t="n"/>
      <c r="B864" s="12" t="n"/>
      <c r="C864" s="14" t="n"/>
      <c r="D864" s="14" t="n"/>
      <c r="E864" s="14" t="n"/>
      <c r="F864" s="16">
        <f>IF(A864="","",SUMIF(Readers!$A$2:$A$401,A864,Readers!$D$2:$D$401))</f>
        <v/>
      </c>
      <c r="G864" s="9">
        <f>IF(OR(A864="",D864=""),"",IF(E864="",D864*N(F864),MIN(D864*N(F864),E864)))</f>
        <v/>
      </c>
      <c r="H864" s="9">
        <f>IF(A864="","",N(C864)+N(G864))</f>
        <v/>
      </c>
      <c r="I864" s="9">
        <f>IF(A864="","",SUMIF($A$2:$A$1001,A864,$G$2:$G$1001))</f>
        <v/>
      </c>
    </row>
    <row r="865">
      <c r="A865" s="12" t="n"/>
      <c r="B865" s="12" t="n"/>
      <c r="C865" s="14" t="n"/>
      <c r="D865" s="14" t="n"/>
      <c r="E865" s="14" t="n"/>
      <c r="F865" s="16">
        <f>IF(A865="","",SUMIF(Readers!$A$2:$A$401,A865,Readers!$D$2:$D$401))</f>
        <v/>
      </c>
      <c r="G865" s="9">
        <f>IF(OR(A865="",D865=""),"",IF(E865="",D865*N(F865),MIN(D865*N(F865),E865)))</f>
        <v/>
      </c>
      <c r="H865" s="9">
        <f>IF(A865="","",N(C865)+N(G865))</f>
        <v/>
      </c>
      <c r="I865" s="9">
        <f>IF(A865="","",SUMIF($A$2:$A$1001,A865,$G$2:$G$1001))</f>
        <v/>
      </c>
    </row>
    <row r="866">
      <c r="A866" s="12" t="n"/>
      <c r="B866" s="12" t="n"/>
      <c r="C866" s="14" t="n"/>
      <c r="D866" s="14" t="n"/>
      <c r="E866" s="14" t="n"/>
      <c r="F866" s="16">
        <f>IF(A866="","",SUMIF(Readers!$A$2:$A$401,A866,Readers!$D$2:$D$401))</f>
        <v/>
      </c>
      <c r="G866" s="9">
        <f>IF(OR(A866="",D866=""),"",IF(E866="",D866*N(F866),MIN(D866*N(F866),E866)))</f>
        <v/>
      </c>
      <c r="H866" s="9">
        <f>IF(A866="","",N(C866)+N(G866))</f>
        <v/>
      </c>
      <c r="I866" s="9">
        <f>IF(A866="","",SUMIF($A$2:$A$1001,A866,$G$2:$G$1001))</f>
        <v/>
      </c>
    </row>
    <row r="867">
      <c r="A867" s="12" t="n"/>
      <c r="B867" s="12" t="n"/>
      <c r="C867" s="14" t="n"/>
      <c r="D867" s="14" t="n"/>
      <c r="E867" s="14" t="n"/>
      <c r="F867" s="16">
        <f>IF(A867="","",SUMIF(Readers!$A$2:$A$401,A867,Readers!$D$2:$D$401))</f>
        <v/>
      </c>
      <c r="G867" s="9">
        <f>IF(OR(A867="",D867=""),"",IF(E867="",D867*N(F867),MIN(D867*N(F867),E867)))</f>
        <v/>
      </c>
      <c r="H867" s="9">
        <f>IF(A867="","",N(C867)+N(G867))</f>
        <v/>
      </c>
      <c r="I867" s="9">
        <f>IF(A867="","",SUMIF($A$2:$A$1001,A867,$G$2:$G$1001))</f>
        <v/>
      </c>
    </row>
    <row r="868">
      <c r="A868" s="12" t="n"/>
      <c r="B868" s="12" t="n"/>
      <c r="C868" s="14" t="n"/>
      <c r="D868" s="14" t="n"/>
      <c r="E868" s="14" t="n"/>
      <c r="F868" s="16">
        <f>IF(A868="","",SUMIF(Readers!$A$2:$A$401,A868,Readers!$D$2:$D$401))</f>
        <v/>
      </c>
      <c r="G868" s="9">
        <f>IF(OR(A868="",D868=""),"",IF(E868="",D868*N(F868),MIN(D868*N(F868),E868)))</f>
        <v/>
      </c>
      <c r="H868" s="9">
        <f>IF(A868="","",N(C868)+N(G868))</f>
        <v/>
      </c>
      <c r="I868" s="9">
        <f>IF(A868="","",SUMIF($A$2:$A$1001,A868,$G$2:$G$1001))</f>
        <v/>
      </c>
    </row>
    <row r="869">
      <c r="A869" s="12" t="n"/>
      <c r="B869" s="12" t="n"/>
      <c r="C869" s="14" t="n"/>
      <c r="D869" s="14" t="n"/>
      <c r="E869" s="14" t="n"/>
      <c r="F869" s="16">
        <f>IF(A869="","",SUMIF(Readers!$A$2:$A$401,A869,Readers!$D$2:$D$401))</f>
        <v/>
      </c>
      <c r="G869" s="9">
        <f>IF(OR(A869="",D869=""),"",IF(E869="",D869*N(F869),MIN(D869*N(F869),E869)))</f>
        <v/>
      </c>
      <c r="H869" s="9">
        <f>IF(A869="","",N(C869)+N(G869))</f>
        <v/>
      </c>
      <c r="I869" s="9">
        <f>IF(A869="","",SUMIF($A$2:$A$1001,A869,$G$2:$G$1001))</f>
        <v/>
      </c>
    </row>
    <row r="870">
      <c r="A870" s="12" t="n"/>
      <c r="B870" s="12" t="n"/>
      <c r="C870" s="14" t="n"/>
      <c r="D870" s="14" t="n"/>
      <c r="E870" s="14" t="n"/>
      <c r="F870" s="16">
        <f>IF(A870="","",SUMIF(Readers!$A$2:$A$401,A870,Readers!$D$2:$D$401))</f>
        <v/>
      </c>
      <c r="G870" s="9">
        <f>IF(OR(A870="",D870=""),"",IF(E870="",D870*N(F870),MIN(D870*N(F870),E870)))</f>
        <v/>
      </c>
      <c r="H870" s="9">
        <f>IF(A870="","",N(C870)+N(G870))</f>
        <v/>
      </c>
      <c r="I870" s="9">
        <f>IF(A870="","",SUMIF($A$2:$A$1001,A870,$G$2:$G$1001))</f>
        <v/>
      </c>
    </row>
    <row r="871">
      <c r="A871" s="12" t="n"/>
      <c r="B871" s="12" t="n"/>
      <c r="C871" s="14" t="n"/>
      <c r="D871" s="14" t="n"/>
      <c r="E871" s="14" t="n"/>
      <c r="F871" s="16">
        <f>IF(A871="","",SUMIF(Readers!$A$2:$A$401,A871,Readers!$D$2:$D$401))</f>
        <v/>
      </c>
      <c r="G871" s="9">
        <f>IF(OR(A871="",D871=""),"",IF(E871="",D871*N(F871),MIN(D871*N(F871),E871)))</f>
        <v/>
      </c>
      <c r="H871" s="9">
        <f>IF(A871="","",N(C871)+N(G871))</f>
        <v/>
      </c>
      <c r="I871" s="9">
        <f>IF(A871="","",SUMIF($A$2:$A$1001,A871,$G$2:$G$1001))</f>
        <v/>
      </c>
    </row>
    <row r="872">
      <c r="A872" s="12" t="n"/>
      <c r="B872" s="12" t="n"/>
      <c r="C872" s="14" t="n"/>
      <c r="D872" s="14" t="n"/>
      <c r="E872" s="14" t="n"/>
      <c r="F872" s="16">
        <f>IF(A872="","",SUMIF(Readers!$A$2:$A$401,A872,Readers!$D$2:$D$401))</f>
        <v/>
      </c>
      <c r="G872" s="9">
        <f>IF(OR(A872="",D872=""),"",IF(E872="",D872*N(F872),MIN(D872*N(F872),E872)))</f>
        <v/>
      </c>
      <c r="H872" s="9">
        <f>IF(A872="","",N(C872)+N(G872))</f>
        <v/>
      </c>
      <c r="I872" s="9">
        <f>IF(A872="","",SUMIF($A$2:$A$1001,A872,$G$2:$G$1001))</f>
        <v/>
      </c>
    </row>
    <row r="873">
      <c r="A873" s="12" t="n"/>
      <c r="B873" s="12" t="n"/>
      <c r="C873" s="14" t="n"/>
      <c r="D873" s="14" t="n"/>
      <c r="E873" s="14" t="n"/>
      <c r="F873" s="16">
        <f>IF(A873="","",SUMIF(Readers!$A$2:$A$401,A873,Readers!$D$2:$D$401))</f>
        <v/>
      </c>
      <c r="G873" s="9">
        <f>IF(OR(A873="",D873=""),"",IF(E873="",D873*N(F873),MIN(D873*N(F873),E873)))</f>
        <v/>
      </c>
      <c r="H873" s="9">
        <f>IF(A873="","",N(C873)+N(G873))</f>
        <v/>
      </c>
      <c r="I873" s="9">
        <f>IF(A873="","",SUMIF($A$2:$A$1001,A873,$G$2:$G$1001))</f>
        <v/>
      </c>
    </row>
    <row r="874">
      <c r="A874" s="12" t="n"/>
      <c r="B874" s="12" t="n"/>
      <c r="C874" s="14" t="n"/>
      <c r="D874" s="14" t="n"/>
      <c r="E874" s="14" t="n"/>
      <c r="F874" s="16">
        <f>IF(A874="","",SUMIF(Readers!$A$2:$A$401,A874,Readers!$D$2:$D$401))</f>
        <v/>
      </c>
      <c r="G874" s="9">
        <f>IF(OR(A874="",D874=""),"",IF(E874="",D874*N(F874),MIN(D874*N(F874),E874)))</f>
        <v/>
      </c>
      <c r="H874" s="9">
        <f>IF(A874="","",N(C874)+N(G874))</f>
        <v/>
      </c>
      <c r="I874" s="9">
        <f>IF(A874="","",SUMIF($A$2:$A$1001,A874,$G$2:$G$1001))</f>
        <v/>
      </c>
    </row>
    <row r="875">
      <c r="A875" s="12" t="n"/>
      <c r="B875" s="12" t="n"/>
      <c r="C875" s="14" t="n"/>
      <c r="D875" s="14" t="n"/>
      <c r="E875" s="14" t="n"/>
      <c r="F875" s="16">
        <f>IF(A875="","",SUMIF(Readers!$A$2:$A$401,A875,Readers!$D$2:$D$401))</f>
        <v/>
      </c>
      <c r="G875" s="9">
        <f>IF(OR(A875="",D875=""),"",IF(E875="",D875*N(F875),MIN(D875*N(F875),E875)))</f>
        <v/>
      </c>
      <c r="H875" s="9">
        <f>IF(A875="","",N(C875)+N(G875))</f>
        <v/>
      </c>
      <c r="I875" s="9">
        <f>IF(A875="","",SUMIF($A$2:$A$1001,A875,$G$2:$G$1001))</f>
        <v/>
      </c>
    </row>
    <row r="876">
      <c r="A876" s="12" t="n"/>
      <c r="B876" s="12" t="n"/>
      <c r="C876" s="14" t="n"/>
      <c r="D876" s="14" t="n"/>
      <c r="E876" s="14" t="n"/>
      <c r="F876" s="16">
        <f>IF(A876="","",SUMIF(Readers!$A$2:$A$401,A876,Readers!$D$2:$D$401))</f>
        <v/>
      </c>
      <c r="G876" s="9">
        <f>IF(OR(A876="",D876=""),"",IF(E876="",D876*N(F876),MIN(D876*N(F876),E876)))</f>
        <v/>
      </c>
      <c r="H876" s="9">
        <f>IF(A876="","",N(C876)+N(G876))</f>
        <v/>
      </c>
      <c r="I876" s="9">
        <f>IF(A876="","",SUMIF($A$2:$A$1001,A876,$G$2:$G$1001))</f>
        <v/>
      </c>
    </row>
    <row r="877">
      <c r="A877" s="12" t="n"/>
      <c r="B877" s="12" t="n"/>
      <c r="C877" s="14" t="n"/>
      <c r="D877" s="14" t="n"/>
      <c r="E877" s="14" t="n"/>
      <c r="F877" s="16">
        <f>IF(A877="","",SUMIF(Readers!$A$2:$A$401,A877,Readers!$D$2:$D$401))</f>
        <v/>
      </c>
      <c r="G877" s="9">
        <f>IF(OR(A877="",D877=""),"",IF(E877="",D877*N(F877),MIN(D877*N(F877),E877)))</f>
        <v/>
      </c>
      <c r="H877" s="9">
        <f>IF(A877="","",N(C877)+N(G877))</f>
        <v/>
      </c>
      <c r="I877" s="9">
        <f>IF(A877="","",SUMIF($A$2:$A$1001,A877,$G$2:$G$1001))</f>
        <v/>
      </c>
    </row>
    <row r="878">
      <c r="A878" s="12" t="n"/>
      <c r="B878" s="12" t="n"/>
      <c r="C878" s="14" t="n"/>
      <c r="D878" s="14" t="n"/>
      <c r="E878" s="14" t="n"/>
      <c r="F878" s="16">
        <f>IF(A878="","",SUMIF(Readers!$A$2:$A$401,A878,Readers!$D$2:$D$401))</f>
        <v/>
      </c>
      <c r="G878" s="9">
        <f>IF(OR(A878="",D878=""),"",IF(E878="",D878*N(F878),MIN(D878*N(F878),E878)))</f>
        <v/>
      </c>
      <c r="H878" s="9">
        <f>IF(A878="","",N(C878)+N(G878))</f>
        <v/>
      </c>
      <c r="I878" s="9">
        <f>IF(A878="","",SUMIF($A$2:$A$1001,A878,$G$2:$G$1001))</f>
        <v/>
      </c>
    </row>
    <row r="879">
      <c r="A879" s="12" t="n"/>
      <c r="B879" s="12" t="n"/>
      <c r="C879" s="14" t="n"/>
      <c r="D879" s="14" t="n"/>
      <c r="E879" s="14" t="n"/>
      <c r="F879" s="16">
        <f>IF(A879="","",SUMIF(Readers!$A$2:$A$401,A879,Readers!$D$2:$D$401))</f>
        <v/>
      </c>
      <c r="G879" s="9">
        <f>IF(OR(A879="",D879=""),"",IF(E879="",D879*N(F879),MIN(D879*N(F879),E879)))</f>
        <v/>
      </c>
      <c r="H879" s="9">
        <f>IF(A879="","",N(C879)+N(G879))</f>
        <v/>
      </c>
      <c r="I879" s="9">
        <f>IF(A879="","",SUMIF($A$2:$A$1001,A879,$G$2:$G$1001))</f>
        <v/>
      </c>
    </row>
    <row r="880">
      <c r="A880" s="12" t="n"/>
      <c r="B880" s="12" t="n"/>
      <c r="C880" s="14" t="n"/>
      <c r="D880" s="14" t="n"/>
      <c r="E880" s="14" t="n"/>
      <c r="F880" s="16">
        <f>IF(A880="","",SUMIF(Readers!$A$2:$A$401,A880,Readers!$D$2:$D$401))</f>
        <v/>
      </c>
      <c r="G880" s="9">
        <f>IF(OR(A880="",D880=""),"",IF(E880="",D880*N(F880),MIN(D880*N(F880),E880)))</f>
        <v/>
      </c>
      <c r="H880" s="9">
        <f>IF(A880="","",N(C880)+N(G880))</f>
        <v/>
      </c>
      <c r="I880" s="9">
        <f>IF(A880="","",SUMIF($A$2:$A$1001,A880,$G$2:$G$1001))</f>
        <v/>
      </c>
    </row>
    <row r="881">
      <c r="A881" s="12" t="n"/>
      <c r="B881" s="12" t="n"/>
      <c r="C881" s="14" t="n"/>
      <c r="D881" s="14" t="n"/>
      <c r="E881" s="14" t="n"/>
      <c r="F881" s="16">
        <f>IF(A881="","",SUMIF(Readers!$A$2:$A$401,A881,Readers!$D$2:$D$401))</f>
        <v/>
      </c>
      <c r="G881" s="9">
        <f>IF(OR(A881="",D881=""),"",IF(E881="",D881*N(F881),MIN(D881*N(F881),E881)))</f>
        <v/>
      </c>
      <c r="H881" s="9">
        <f>IF(A881="","",N(C881)+N(G881))</f>
        <v/>
      </c>
      <c r="I881" s="9">
        <f>IF(A881="","",SUMIF($A$2:$A$1001,A881,$G$2:$G$1001))</f>
        <v/>
      </c>
    </row>
    <row r="882">
      <c r="A882" s="12" t="n"/>
      <c r="B882" s="12" t="n"/>
      <c r="C882" s="14" t="n"/>
      <c r="D882" s="14" t="n"/>
      <c r="E882" s="14" t="n"/>
      <c r="F882" s="16">
        <f>IF(A882="","",SUMIF(Readers!$A$2:$A$401,A882,Readers!$D$2:$D$401))</f>
        <v/>
      </c>
      <c r="G882" s="9">
        <f>IF(OR(A882="",D882=""),"",IF(E882="",D882*N(F882),MIN(D882*N(F882),E882)))</f>
        <v/>
      </c>
      <c r="H882" s="9">
        <f>IF(A882="","",N(C882)+N(G882))</f>
        <v/>
      </c>
      <c r="I882" s="9">
        <f>IF(A882="","",SUMIF($A$2:$A$1001,A882,$G$2:$G$1001))</f>
        <v/>
      </c>
    </row>
    <row r="883">
      <c r="A883" s="12" t="n"/>
      <c r="B883" s="12" t="n"/>
      <c r="C883" s="14" t="n"/>
      <c r="D883" s="14" t="n"/>
      <c r="E883" s="14" t="n"/>
      <c r="F883" s="16">
        <f>IF(A883="","",SUMIF(Readers!$A$2:$A$401,A883,Readers!$D$2:$D$401))</f>
        <v/>
      </c>
      <c r="G883" s="9">
        <f>IF(OR(A883="",D883=""),"",IF(E883="",D883*N(F883),MIN(D883*N(F883),E883)))</f>
        <v/>
      </c>
      <c r="H883" s="9">
        <f>IF(A883="","",N(C883)+N(G883))</f>
        <v/>
      </c>
      <c r="I883" s="9">
        <f>IF(A883="","",SUMIF($A$2:$A$1001,A883,$G$2:$G$1001))</f>
        <v/>
      </c>
    </row>
    <row r="884">
      <c r="A884" s="12" t="n"/>
      <c r="B884" s="12" t="n"/>
      <c r="C884" s="14" t="n"/>
      <c r="D884" s="14" t="n"/>
      <c r="E884" s="14" t="n"/>
      <c r="F884" s="16">
        <f>IF(A884="","",SUMIF(Readers!$A$2:$A$401,A884,Readers!$D$2:$D$401))</f>
        <v/>
      </c>
      <c r="G884" s="9">
        <f>IF(OR(A884="",D884=""),"",IF(E884="",D884*N(F884),MIN(D884*N(F884),E884)))</f>
        <v/>
      </c>
      <c r="H884" s="9">
        <f>IF(A884="","",N(C884)+N(G884))</f>
        <v/>
      </c>
      <c r="I884" s="9">
        <f>IF(A884="","",SUMIF($A$2:$A$1001,A884,$G$2:$G$1001))</f>
        <v/>
      </c>
    </row>
    <row r="885">
      <c r="A885" s="12" t="n"/>
      <c r="B885" s="12" t="n"/>
      <c r="C885" s="14" t="n"/>
      <c r="D885" s="14" t="n"/>
      <c r="E885" s="14" t="n"/>
      <c r="F885" s="16">
        <f>IF(A885="","",SUMIF(Readers!$A$2:$A$401,A885,Readers!$D$2:$D$401))</f>
        <v/>
      </c>
      <c r="G885" s="9">
        <f>IF(OR(A885="",D885=""),"",IF(E885="",D885*N(F885),MIN(D885*N(F885),E885)))</f>
        <v/>
      </c>
      <c r="H885" s="9">
        <f>IF(A885="","",N(C885)+N(G885))</f>
        <v/>
      </c>
      <c r="I885" s="9">
        <f>IF(A885="","",SUMIF($A$2:$A$1001,A885,$G$2:$G$1001))</f>
        <v/>
      </c>
    </row>
    <row r="886">
      <c r="A886" s="12" t="n"/>
      <c r="B886" s="12" t="n"/>
      <c r="C886" s="14" t="n"/>
      <c r="D886" s="14" t="n"/>
      <c r="E886" s="14" t="n"/>
      <c r="F886" s="16">
        <f>IF(A886="","",SUMIF(Readers!$A$2:$A$401,A886,Readers!$D$2:$D$401))</f>
        <v/>
      </c>
      <c r="G886" s="9">
        <f>IF(OR(A886="",D886=""),"",IF(E886="",D886*N(F886),MIN(D886*N(F886),E886)))</f>
        <v/>
      </c>
      <c r="H886" s="9">
        <f>IF(A886="","",N(C886)+N(G886))</f>
        <v/>
      </c>
      <c r="I886" s="9">
        <f>IF(A886="","",SUMIF($A$2:$A$1001,A886,$G$2:$G$1001))</f>
        <v/>
      </c>
    </row>
    <row r="887">
      <c r="A887" s="12" t="n"/>
      <c r="B887" s="12" t="n"/>
      <c r="C887" s="14" t="n"/>
      <c r="D887" s="14" t="n"/>
      <c r="E887" s="14" t="n"/>
      <c r="F887" s="16">
        <f>IF(A887="","",SUMIF(Readers!$A$2:$A$401,A887,Readers!$D$2:$D$401))</f>
        <v/>
      </c>
      <c r="G887" s="9">
        <f>IF(OR(A887="",D887=""),"",IF(E887="",D887*N(F887),MIN(D887*N(F887),E887)))</f>
        <v/>
      </c>
      <c r="H887" s="9">
        <f>IF(A887="","",N(C887)+N(G887))</f>
        <v/>
      </c>
      <c r="I887" s="9">
        <f>IF(A887="","",SUMIF($A$2:$A$1001,A887,$G$2:$G$1001))</f>
        <v/>
      </c>
    </row>
    <row r="888">
      <c r="A888" s="12" t="n"/>
      <c r="B888" s="12" t="n"/>
      <c r="C888" s="14" t="n"/>
      <c r="D888" s="14" t="n"/>
      <c r="E888" s="14" t="n"/>
      <c r="F888" s="16">
        <f>IF(A888="","",SUMIF(Readers!$A$2:$A$401,A888,Readers!$D$2:$D$401))</f>
        <v/>
      </c>
      <c r="G888" s="9">
        <f>IF(OR(A888="",D888=""),"",IF(E888="",D888*N(F888),MIN(D888*N(F888),E888)))</f>
        <v/>
      </c>
      <c r="H888" s="9">
        <f>IF(A888="","",N(C888)+N(G888))</f>
        <v/>
      </c>
      <c r="I888" s="9">
        <f>IF(A888="","",SUMIF($A$2:$A$1001,A888,$G$2:$G$1001))</f>
        <v/>
      </c>
    </row>
    <row r="889">
      <c r="A889" s="12" t="n"/>
      <c r="B889" s="12" t="n"/>
      <c r="C889" s="14" t="n"/>
      <c r="D889" s="14" t="n"/>
      <c r="E889" s="14" t="n"/>
      <c r="F889" s="16">
        <f>IF(A889="","",SUMIF(Readers!$A$2:$A$401,A889,Readers!$D$2:$D$401))</f>
        <v/>
      </c>
      <c r="G889" s="9">
        <f>IF(OR(A889="",D889=""),"",IF(E889="",D889*N(F889),MIN(D889*N(F889),E889)))</f>
        <v/>
      </c>
      <c r="H889" s="9">
        <f>IF(A889="","",N(C889)+N(G889))</f>
        <v/>
      </c>
      <c r="I889" s="9">
        <f>IF(A889="","",SUMIF($A$2:$A$1001,A889,$G$2:$G$1001))</f>
        <v/>
      </c>
    </row>
    <row r="890">
      <c r="A890" s="12" t="n"/>
      <c r="B890" s="12" t="n"/>
      <c r="C890" s="14" t="n"/>
      <c r="D890" s="14" t="n"/>
      <c r="E890" s="14" t="n"/>
      <c r="F890" s="16">
        <f>IF(A890="","",SUMIF(Readers!$A$2:$A$401,A890,Readers!$D$2:$D$401))</f>
        <v/>
      </c>
      <c r="G890" s="9">
        <f>IF(OR(A890="",D890=""),"",IF(E890="",D890*N(F890),MIN(D890*N(F890),E890)))</f>
        <v/>
      </c>
      <c r="H890" s="9">
        <f>IF(A890="","",N(C890)+N(G890))</f>
        <v/>
      </c>
      <c r="I890" s="9">
        <f>IF(A890="","",SUMIF($A$2:$A$1001,A890,$G$2:$G$1001))</f>
        <v/>
      </c>
    </row>
    <row r="891">
      <c r="A891" s="12" t="n"/>
      <c r="B891" s="12" t="n"/>
      <c r="C891" s="14" t="n"/>
      <c r="D891" s="14" t="n"/>
      <c r="E891" s="14" t="n"/>
      <c r="F891" s="16">
        <f>IF(A891="","",SUMIF(Readers!$A$2:$A$401,A891,Readers!$D$2:$D$401))</f>
        <v/>
      </c>
      <c r="G891" s="9">
        <f>IF(OR(A891="",D891=""),"",IF(E891="",D891*N(F891),MIN(D891*N(F891),E891)))</f>
        <v/>
      </c>
      <c r="H891" s="9">
        <f>IF(A891="","",N(C891)+N(G891))</f>
        <v/>
      </c>
      <c r="I891" s="9">
        <f>IF(A891="","",SUMIF($A$2:$A$1001,A891,$G$2:$G$1001))</f>
        <v/>
      </c>
    </row>
    <row r="892">
      <c r="A892" s="12" t="n"/>
      <c r="B892" s="12" t="n"/>
      <c r="C892" s="14" t="n"/>
      <c r="D892" s="14" t="n"/>
      <c r="E892" s="14" t="n"/>
      <c r="F892" s="16">
        <f>IF(A892="","",SUMIF(Readers!$A$2:$A$401,A892,Readers!$D$2:$D$401))</f>
        <v/>
      </c>
      <c r="G892" s="9">
        <f>IF(OR(A892="",D892=""),"",IF(E892="",D892*N(F892),MIN(D892*N(F892),E892)))</f>
        <v/>
      </c>
      <c r="H892" s="9">
        <f>IF(A892="","",N(C892)+N(G892))</f>
        <v/>
      </c>
      <c r="I892" s="9">
        <f>IF(A892="","",SUMIF($A$2:$A$1001,A892,$G$2:$G$1001))</f>
        <v/>
      </c>
    </row>
    <row r="893">
      <c r="A893" s="12" t="n"/>
      <c r="B893" s="12" t="n"/>
      <c r="C893" s="14" t="n"/>
      <c r="D893" s="14" t="n"/>
      <c r="E893" s="14" t="n"/>
      <c r="F893" s="16">
        <f>IF(A893="","",SUMIF(Readers!$A$2:$A$401,A893,Readers!$D$2:$D$401))</f>
        <v/>
      </c>
      <c r="G893" s="9">
        <f>IF(OR(A893="",D893=""),"",IF(E893="",D893*N(F893),MIN(D893*N(F893),E893)))</f>
        <v/>
      </c>
      <c r="H893" s="9">
        <f>IF(A893="","",N(C893)+N(G893))</f>
        <v/>
      </c>
      <c r="I893" s="9">
        <f>IF(A893="","",SUMIF($A$2:$A$1001,A893,$G$2:$G$1001))</f>
        <v/>
      </c>
    </row>
    <row r="894">
      <c r="A894" s="12" t="n"/>
      <c r="B894" s="12" t="n"/>
      <c r="C894" s="14" t="n"/>
      <c r="D894" s="14" t="n"/>
      <c r="E894" s="14" t="n"/>
      <c r="F894" s="16">
        <f>IF(A894="","",SUMIF(Readers!$A$2:$A$401,A894,Readers!$D$2:$D$401))</f>
        <v/>
      </c>
      <c r="G894" s="9">
        <f>IF(OR(A894="",D894=""),"",IF(E894="",D894*N(F894),MIN(D894*N(F894),E894)))</f>
        <v/>
      </c>
      <c r="H894" s="9">
        <f>IF(A894="","",N(C894)+N(G894))</f>
        <v/>
      </c>
      <c r="I894" s="9">
        <f>IF(A894="","",SUMIF($A$2:$A$1001,A894,$G$2:$G$1001))</f>
        <v/>
      </c>
    </row>
    <row r="895">
      <c r="A895" s="12" t="n"/>
      <c r="B895" s="12" t="n"/>
      <c r="C895" s="14" t="n"/>
      <c r="D895" s="14" t="n"/>
      <c r="E895" s="14" t="n"/>
      <c r="F895" s="16">
        <f>IF(A895="","",SUMIF(Readers!$A$2:$A$401,A895,Readers!$D$2:$D$401))</f>
        <v/>
      </c>
      <c r="G895" s="9">
        <f>IF(OR(A895="",D895=""),"",IF(E895="",D895*N(F895),MIN(D895*N(F895),E895)))</f>
        <v/>
      </c>
      <c r="H895" s="9">
        <f>IF(A895="","",N(C895)+N(G895))</f>
        <v/>
      </c>
      <c r="I895" s="9">
        <f>IF(A895="","",SUMIF($A$2:$A$1001,A895,$G$2:$G$1001))</f>
        <v/>
      </c>
    </row>
    <row r="896">
      <c r="A896" s="12" t="n"/>
      <c r="B896" s="12" t="n"/>
      <c r="C896" s="14" t="n"/>
      <c r="D896" s="14" t="n"/>
      <c r="E896" s="14" t="n"/>
      <c r="F896" s="16">
        <f>IF(A896="","",SUMIF(Readers!$A$2:$A$401,A896,Readers!$D$2:$D$401))</f>
        <v/>
      </c>
      <c r="G896" s="9">
        <f>IF(OR(A896="",D896=""),"",IF(E896="",D896*N(F896),MIN(D896*N(F896),E896)))</f>
        <v/>
      </c>
      <c r="H896" s="9">
        <f>IF(A896="","",N(C896)+N(G896))</f>
        <v/>
      </c>
      <c r="I896" s="9">
        <f>IF(A896="","",SUMIF($A$2:$A$1001,A896,$G$2:$G$1001))</f>
        <v/>
      </c>
    </row>
    <row r="897">
      <c r="A897" s="12" t="n"/>
      <c r="B897" s="12" t="n"/>
      <c r="C897" s="14" t="n"/>
      <c r="D897" s="14" t="n"/>
      <c r="E897" s="14" t="n"/>
      <c r="F897" s="16">
        <f>IF(A897="","",SUMIF(Readers!$A$2:$A$401,A897,Readers!$D$2:$D$401))</f>
        <v/>
      </c>
      <c r="G897" s="9">
        <f>IF(OR(A897="",D897=""),"",IF(E897="",D897*N(F897),MIN(D897*N(F897),E897)))</f>
        <v/>
      </c>
      <c r="H897" s="9">
        <f>IF(A897="","",N(C897)+N(G897))</f>
        <v/>
      </c>
      <c r="I897" s="9">
        <f>IF(A897="","",SUMIF($A$2:$A$1001,A897,$G$2:$G$1001))</f>
        <v/>
      </c>
    </row>
    <row r="898">
      <c r="A898" s="12" t="n"/>
      <c r="B898" s="12" t="n"/>
      <c r="C898" s="14" t="n"/>
      <c r="D898" s="14" t="n"/>
      <c r="E898" s="14" t="n"/>
      <c r="F898" s="16">
        <f>IF(A898="","",SUMIF(Readers!$A$2:$A$401,A898,Readers!$D$2:$D$401))</f>
        <v/>
      </c>
      <c r="G898" s="9">
        <f>IF(OR(A898="",D898=""),"",IF(E898="",D898*N(F898),MIN(D898*N(F898),E898)))</f>
        <v/>
      </c>
      <c r="H898" s="9">
        <f>IF(A898="","",N(C898)+N(G898))</f>
        <v/>
      </c>
      <c r="I898" s="9">
        <f>IF(A898="","",SUMIF($A$2:$A$1001,A898,$G$2:$G$1001))</f>
        <v/>
      </c>
    </row>
    <row r="899">
      <c r="A899" s="12" t="n"/>
      <c r="B899" s="12" t="n"/>
      <c r="C899" s="14" t="n"/>
      <c r="D899" s="14" t="n"/>
      <c r="E899" s="14" t="n"/>
      <c r="F899" s="16">
        <f>IF(A899="","",SUMIF(Readers!$A$2:$A$401,A899,Readers!$D$2:$D$401))</f>
        <v/>
      </c>
      <c r="G899" s="9">
        <f>IF(OR(A899="",D899=""),"",IF(E899="",D899*N(F899),MIN(D899*N(F899),E899)))</f>
        <v/>
      </c>
      <c r="H899" s="9">
        <f>IF(A899="","",N(C899)+N(G899))</f>
        <v/>
      </c>
      <c r="I899" s="9">
        <f>IF(A899="","",SUMIF($A$2:$A$1001,A899,$G$2:$G$1001))</f>
        <v/>
      </c>
    </row>
    <row r="900">
      <c r="A900" s="12" t="n"/>
      <c r="B900" s="12" t="n"/>
      <c r="C900" s="14" t="n"/>
      <c r="D900" s="14" t="n"/>
      <c r="E900" s="14" t="n"/>
      <c r="F900" s="16">
        <f>IF(A900="","",SUMIF(Readers!$A$2:$A$401,A900,Readers!$D$2:$D$401))</f>
        <v/>
      </c>
      <c r="G900" s="9">
        <f>IF(OR(A900="",D900=""),"",IF(E900="",D900*N(F900),MIN(D900*N(F900),E900)))</f>
        <v/>
      </c>
      <c r="H900" s="9">
        <f>IF(A900="","",N(C900)+N(G900))</f>
        <v/>
      </c>
      <c r="I900" s="9">
        <f>IF(A900="","",SUMIF($A$2:$A$1001,A900,$G$2:$G$1001))</f>
        <v/>
      </c>
    </row>
    <row r="901">
      <c r="A901" s="12" t="n"/>
      <c r="B901" s="12" t="n"/>
      <c r="C901" s="14" t="n"/>
      <c r="D901" s="14" t="n"/>
      <c r="E901" s="14" t="n"/>
      <c r="F901" s="16">
        <f>IF(A901="","",SUMIF(Readers!$A$2:$A$401,A901,Readers!$D$2:$D$401))</f>
        <v/>
      </c>
      <c r="G901" s="9">
        <f>IF(OR(A901="",D901=""),"",IF(E901="",D901*N(F901),MIN(D901*N(F901),E901)))</f>
        <v/>
      </c>
      <c r="H901" s="9">
        <f>IF(A901="","",N(C901)+N(G901))</f>
        <v/>
      </c>
      <c r="I901" s="9">
        <f>IF(A901="","",SUMIF($A$2:$A$1001,A901,$G$2:$G$1001))</f>
        <v/>
      </c>
    </row>
    <row r="902">
      <c r="A902" s="12" t="n"/>
      <c r="B902" s="12" t="n"/>
      <c r="C902" s="14" t="n"/>
      <c r="D902" s="14" t="n"/>
      <c r="E902" s="14" t="n"/>
      <c r="F902" s="16">
        <f>IF(A902="","",SUMIF(Readers!$A$2:$A$401,A902,Readers!$D$2:$D$401))</f>
        <v/>
      </c>
      <c r="G902" s="9">
        <f>IF(OR(A902="",D902=""),"",IF(E902="",D902*N(F902),MIN(D902*N(F902),E902)))</f>
        <v/>
      </c>
      <c r="H902" s="9">
        <f>IF(A902="","",N(C902)+N(G902))</f>
        <v/>
      </c>
      <c r="I902" s="9">
        <f>IF(A902="","",SUMIF($A$2:$A$1001,A902,$G$2:$G$1001))</f>
        <v/>
      </c>
    </row>
    <row r="903">
      <c r="A903" s="12" t="n"/>
      <c r="B903" s="12" t="n"/>
      <c r="C903" s="14" t="n"/>
      <c r="D903" s="14" t="n"/>
      <c r="E903" s="14" t="n"/>
      <c r="F903" s="16">
        <f>IF(A903="","",SUMIF(Readers!$A$2:$A$401,A903,Readers!$D$2:$D$401))</f>
        <v/>
      </c>
      <c r="G903" s="9">
        <f>IF(OR(A903="",D903=""),"",IF(E903="",D903*N(F903),MIN(D903*N(F903),E903)))</f>
        <v/>
      </c>
      <c r="H903" s="9">
        <f>IF(A903="","",N(C903)+N(G903))</f>
        <v/>
      </c>
      <c r="I903" s="9">
        <f>IF(A903="","",SUMIF($A$2:$A$1001,A903,$G$2:$G$1001))</f>
        <v/>
      </c>
    </row>
    <row r="904">
      <c r="A904" s="12" t="n"/>
      <c r="B904" s="12" t="n"/>
      <c r="C904" s="14" t="n"/>
      <c r="D904" s="14" t="n"/>
      <c r="E904" s="14" t="n"/>
      <c r="F904" s="16">
        <f>IF(A904="","",SUMIF(Readers!$A$2:$A$401,A904,Readers!$D$2:$D$401))</f>
        <v/>
      </c>
      <c r="G904" s="9">
        <f>IF(OR(A904="",D904=""),"",IF(E904="",D904*N(F904),MIN(D904*N(F904),E904)))</f>
        <v/>
      </c>
      <c r="H904" s="9">
        <f>IF(A904="","",N(C904)+N(G904))</f>
        <v/>
      </c>
      <c r="I904" s="9">
        <f>IF(A904="","",SUMIF($A$2:$A$1001,A904,$G$2:$G$1001))</f>
        <v/>
      </c>
    </row>
    <row r="905">
      <c r="A905" s="12" t="n"/>
      <c r="B905" s="12" t="n"/>
      <c r="C905" s="14" t="n"/>
      <c r="D905" s="14" t="n"/>
      <c r="E905" s="14" t="n"/>
      <c r="F905" s="16">
        <f>IF(A905="","",SUMIF(Readers!$A$2:$A$401,A905,Readers!$D$2:$D$401))</f>
        <v/>
      </c>
      <c r="G905" s="9">
        <f>IF(OR(A905="",D905=""),"",IF(E905="",D905*N(F905),MIN(D905*N(F905),E905)))</f>
        <v/>
      </c>
      <c r="H905" s="9">
        <f>IF(A905="","",N(C905)+N(G905))</f>
        <v/>
      </c>
      <c r="I905" s="9">
        <f>IF(A905="","",SUMIF($A$2:$A$1001,A905,$G$2:$G$1001))</f>
        <v/>
      </c>
    </row>
    <row r="906">
      <c r="A906" s="12" t="n"/>
      <c r="B906" s="12" t="n"/>
      <c r="C906" s="14" t="n"/>
      <c r="D906" s="14" t="n"/>
      <c r="E906" s="14" t="n"/>
      <c r="F906" s="16">
        <f>IF(A906="","",SUMIF(Readers!$A$2:$A$401,A906,Readers!$D$2:$D$401))</f>
        <v/>
      </c>
      <c r="G906" s="9">
        <f>IF(OR(A906="",D906=""),"",IF(E906="",D906*N(F906),MIN(D906*N(F906),E906)))</f>
        <v/>
      </c>
      <c r="H906" s="9">
        <f>IF(A906="","",N(C906)+N(G906))</f>
        <v/>
      </c>
      <c r="I906" s="9">
        <f>IF(A906="","",SUMIF($A$2:$A$1001,A906,$G$2:$G$1001))</f>
        <v/>
      </c>
    </row>
    <row r="907">
      <c r="A907" s="12" t="n"/>
      <c r="B907" s="12" t="n"/>
      <c r="C907" s="14" t="n"/>
      <c r="D907" s="14" t="n"/>
      <c r="E907" s="14" t="n"/>
      <c r="F907" s="16">
        <f>IF(A907="","",SUMIF(Readers!$A$2:$A$401,A907,Readers!$D$2:$D$401))</f>
        <v/>
      </c>
      <c r="G907" s="9">
        <f>IF(OR(A907="",D907=""),"",IF(E907="",D907*N(F907),MIN(D907*N(F907),E907)))</f>
        <v/>
      </c>
      <c r="H907" s="9">
        <f>IF(A907="","",N(C907)+N(G907))</f>
        <v/>
      </c>
      <c r="I907" s="9">
        <f>IF(A907="","",SUMIF($A$2:$A$1001,A907,$G$2:$G$1001))</f>
        <v/>
      </c>
    </row>
    <row r="908">
      <c r="A908" s="12" t="n"/>
      <c r="B908" s="12" t="n"/>
      <c r="C908" s="14" t="n"/>
      <c r="D908" s="14" t="n"/>
      <c r="E908" s="14" t="n"/>
      <c r="F908" s="16">
        <f>IF(A908="","",SUMIF(Readers!$A$2:$A$401,A908,Readers!$D$2:$D$401))</f>
        <v/>
      </c>
      <c r="G908" s="9">
        <f>IF(OR(A908="",D908=""),"",IF(E908="",D908*N(F908),MIN(D908*N(F908),E908)))</f>
        <v/>
      </c>
      <c r="H908" s="9">
        <f>IF(A908="","",N(C908)+N(G908))</f>
        <v/>
      </c>
      <c r="I908" s="9">
        <f>IF(A908="","",SUMIF($A$2:$A$1001,A908,$G$2:$G$1001))</f>
        <v/>
      </c>
    </row>
    <row r="909">
      <c r="A909" s="12" t="n"/>
      <c r="B909" s="12" t="n"/>
      <c r="C909" s="14" t="n"/>
      <c r="D909" s="14" t="n"/>
      <c r="E909" s="14" t="n"/>
      <c r="F909" s="16">
        <f>IF(A909="","",SUMIF(Readers!$A$2:$A$401,A909,Readers!$D$2:$D$401))</f>
        <v/>
      </c>
      <c r="G909" s="9">
        <f>IF(OR(A909="",D909=""),"",IF(E909="",D909*N(F909),MIN(D909*N(F909),E909)))</f>
        <v/>
      </c>
      <c r="H909" s="9">
        <f>IF(A909="","",N(C909)+N(G909))</f>
        <v/>
      </c>
      <c r="I909" s="9">
        <f>IF(A909="","",SUMIF($A$2:$A$1001,A909,$G$2:$G$1001))</f>
        <v/>
      </c>
    </row>
    <row r="910">
      <c r="A910" s="12" t="n"/>
      <c r="B910" s="12" t="n"/>
      <c r="C910" s="14" t="n"/>
      <c r="D910" s="14" t="n"/>
      <c r="E910" s="14" t="n"/>
      <c r="F910" s="16">
        <f>IF(A910="","",SUMIF(Readers!$A$2:$A$401,A910,Readers!$D$2:$D$401))</f>
        <v/>
      </c>
      <c r="G910" s="9">
        <f>IF(OR(A910="",D910=""),"",IF(E910="",D910*N(F910),MIN(D910*N(F910),E910)))</f>
        <v/>
      </c>
      <c r="H910" s="9">
        <f>IF(A910="","",N(C910)+N(G910))</f>
        <v/>
      </c>
      <c r="I910" s="9">
        <f>IF(A910="","",SUMIF($A$2:$A$1001,A910,$G$2:$G$1001))</f>
        <v/>
      </c>
    </row>
    <row r="911">
      <c r="A911" s="12" t="n"/>
      <c r="B911" s="12" t="n"/>
      <c r="C911" s="14" t="n"/>
      <c r="D911" s="14" t="n"/>
      <c r="E911" s="14" t="n"/>
      <c r="F911" s="16">
        <f>IF(A911="","",SUMIF(Readers!$A$2:$A$401,A911,Readers!$D$2:$D$401))</f>
        <v/>
      </c>
      <c r="G911" s="9">
        <f>IF(OR(A911="",D911=""),"",IF(E911="",D911*N(F911),MIN(D911*N(F911),E911)))</f>
        <v/>
      </c>
      <c r="H911" s="9">
        <f>IF(A911="","",N(C911)+N(G911))</f>
        <v/>
      </c>
      <c r="I911" s="9">
        <f>IF(A911="","",SUMIF($A$2:$A$1001,A911,$G$2:$G$1001))</f>
        <v/>
      </c>
    </row>
    <row r="912">
      <c r="A912" s="12" t="n"/>
      <c r="B912" s="12" t="n"/>
      <c r="C912" s="14" t="n"/>
      <c r="D912" s="14" t="n"/>
      <c r="E912" s="14" t="n"/>
      <c r="F912" s="16">
        <f>IF(A912="","",SUMIF(Readers!$A$2:$A$401,A912,Readers!$D$2:$D$401))</f>
        <v/>
      </c>
      <c r="G912" s="9">
        <f>IF(OR(A912="",D912=""),"",IF(E912="",D912*N(F912),MIN(D912*N(F912),E912)))</f>
        <v/>
      </c>
      <c r="H912" s="9">
        <f>IF(A912="","",N(C912)+N(G912))</f>
        <v/>
      </c>
      <c r="I912" s="9">
        <f>IF(A912="","",SUMIF($A$2:$A$1001,A912,$G$2:$G$1001))</f>
        <v/>
      </c>
    </row>
    <row r="913">
      <c r="A913" s="12" t="n"/>
      <c r="B913" s="12" t="n"/>
      <c r="C913" s="14" t="n"/>
      <c r="D913" s="14" t="n"/>
      <c r="E913" s="14" t="n"/>
      <c r="F913" s="16">
        <f>IF(A913="","",SUMIF(Readers!$A$2:$A$401,A913,Readers!$D$2:$D$401))</f>
        <v/>
      </c>
      <c r="G913" s="9">
        <f>IF(OR(A913="",D913=""),"",IF(E913="",D913*N(F913),MIN(D913*N(F913),E913)))</f>
        <v/>
      </c>
      <c r="H913" s="9">
        <f>IF(A913="","",N(C913)+N(G913))</f>
        <v/>
      </c>
      <c r="I913" s="9">
        <f>IF(A913="","",SUMIF($A$2:$A$1001,A913,$G$2:$G$1001))</f>
        <v/>
      </c>
    </row>
    <row r="914">
      <c r="A914" s="12" t="n"/>
      <c r="B914" s="12" t="n"/>
      <c r="C914" s="14" t="n"/>
      <c r="D914" s="14" t="n"/>
      <c r="E914" s="14" t="n"/>
      <c r="F914" s="16">
        <f>IF(A914="","",SUMIF(Readers!$A$2:$A$401,A914,Readers!$D$2:$D$401))</f>
        <v/>
      </c>
      <c r="G914" s="9">
        <f>IF(OR(A914="",D914=""),"",IF(E914="",D914*N(F914),MIN(D914*N(F914),E914)))</f>
        <v/>
      </c>
      <c r="H914" s="9">
        <f>IF(A914="","",N(C914)+N(G914))</f>
        <v/>
      </c>
      <c r="I914" s="9">
        <f>IF(A914="","",SUMIF($A$2:$A$1001,A914,$G$2:$G$1001))</f>
        <v/>
      </c>
    </row>
    <row r="915">
      <c r="A915" s="12" t="n"/>
      <c r="B915" s="12" t="n"/>
      <c r="C915" s="14" t="n"/>
      <c r="D915" s="14" t="n"/>
      <c r="E915" s="14" t="n"/>
      <c r="F915" s="16">
        <f>IF(A915="","",SUMIF(Readers!$A$2:$A$401,A915,Readers!$D$2:$D$401))</f>
        <v/>
      </c>
      <c r="G915" s="9">
        <f>IF(OR(A915="",D915=""),"",IF(E915="",D915*N(F915),MIN(D915*N(F915),E915)))</f>
        <v/>
      </c>
      <c r="H915" s="9">
        <f>IF(A915="","",N(C915)+N(G915))</f>
        <v/>
      </c>
      <c r="I915" s="9">
        <f>IF(A915="","",SUMIF($A$2:$A$1001,A915,$G$2:$G$1001))</f>
        <v/>
      </c>
    </row>
    <row r="916">
      <c r="A916" s="12" t="n"/>
      <c r="B916" s="12" t="n"/>
      <c r="C916" s="14" t="n"/>
      <c r="D916" s="14" t="n"/>
      <c r="E916" s="14" t="n"/>
      <c r="F916" s="16">
        <f>IF(A916="","",SUMIF(Readers!$A$2:$A$401,A916,Readers!$D$2:$D$401))</f>
        <v/>
      </c>
      <c r="G916" s="9">
        <f>IF(OR(A916="",D916=""),"",IF(E916="",D916*N(F916),MIN(D916*N(F916),E916)))</f>
        <v/>
      </c>
      <c r="H916" s="9">
        <f>IF(A916="","",N(C916)+N(G916))</f>
        <v/>
      </c>
      <c r="I916" s="9">
        <f>IF(A916="","",SUMIF($A$2:$A$1001,A916,$G$2:$G$1001))</f>
        <v/>
      </c>
    </row>
    <row r="917">
      <c r="A917" s="12" t="n"/>
      <c r="B917" s="12" t="n"/>
      <c r="C917" s="14" t="n"/>
      <c r="D917" s="14" t="n"/>
      <c r="E917" s="14" t="n"/>
      <c r="F917" s="16">
        <f>IF(A917="","",SUMIF(Readers!$A$2:$A$401,A917,Readers!$D$2:$D$401))</f>
        <v/>
      </c>
      <c r="G917" s="9">
        <f>IF(OR(A917="",D917=""),"",IF(E917="",D917*N(F917),MIN(D917*N(F917),E917)))</f>
        <v/>
      </c>
      <c r="H917" s="9">
        <f>IF(A917="","",N(C917)+N(G917))</f>
        <v/>
      </c>
      <c r="I917" s="9">
        <f>IF(A917="","",SUMIF($A$2:$A$1001,A917,$G$2:$G$1001))</f>
        <v/>
      </c>
    </row>
    <row r="918">
      <c r="A918" s="12" t="n"/>
      <c r="B918" s="12" t="n"/>
      <c r="C918" s="14" t="n"/>
      <c r="D918" s="14" t="n"/>
      <c r="E918" s="14" t="n"/>
      <c r="F918" s="16">
        <f>IF(A918="","",SUMIF(Readers!$A$2:$A$401,A918,Readers!$D$2:$D$401))</f>
        <v/>
      </c>
      <c r="G918" s="9">
        <f>IF(OR(A918="",D918=""),"",IF(E918="",D918*N(F918),MIN(D918*N(F918),E918)))</f>
        <v/>
      </c>
      <c r="H918" s="9">
        <f>IF(A918="","",N(C918)+N(G918))</f>
        <v/>
      </c>
      <c r="I918" s="9">
        <f>IF(A918="","",SUMIF($A$2:$A$1001,A918,$G$2:$G$1001))</f>
        <v/>
      </c>
    </row>
    <row r="919">
      <c r="A919" s="12" t="n"/>
      <c r="B919" s="12" t="n"/>
      <c r="C919" s="14" t="n"/>
      <c r="D919" s="14" t="n"/>
      <c r="E919" s="14" t="n"/>
      <c r="F919" s="16">
        <f>IF(A919="","",SUMIF(Readers!$A$2:$A$401,A919,Readers!$D$2:$D$401))</f>
        <v/>
      </c>
      <c r="G919" s="9">
        <f>IF(OR(A919="",D919=""),"",IF(E919="",D919*N(F919),MIN(D919*N(F919),E919)))</f>
        <v/>
      </c>
      <c r="H919" s="9">
        <f>IF(A919="","",N(C919)+N(G919))</f>
        <v/>
      </c>
      <c r="I919" s="9">
        <f>IF(A919="","",SUMIF($A$2:$A$1001,A919,$G$2:$G$1001))</f>
        <v/>
      </c>
    </row>
    <row r="920">
      <c r="A920" s="12" t="n"/>
      <c r="B920" s="12" t="n"/>
      <c r="C920" s="14" t="n"/>
      <c r="D920" s="14" t="n"/>
      <c r="E920" s="14" t="n"/>
      <c r="F920" s="16">
        <f>IF(A920="","",SUMIF(Readers!$A$2:$A$401,A920,Readers!$D$2:$D$401))</f>
        <v/>
      </c>
      <c r="G920" s="9">
        <f>IF(OR(A920="",D920=""),"",IF(E920="",D920*N(F920),MIN(D920*N(F920),E920)))</f>
        <v/>
      </c>
      <c r="H920" s="9">
        <f>IF(A920="","",N(C920)+N(G920))</f>
        <v/>
      </c>
      <c r="I920" s="9">
        <f>IF(A920="","",SUMIF($A$2:$A$1001,A920,$G$2:$G$1001))</f>
        <v/>
      </c>
    </row>
    <row r="921">
      <c r="A921" s="12" t="n"/>
      <c r="B921" s="12" t="n"/>
      <c r="C921" s="14" t="n"/>
      <c r="D921" s="14" t="n"/>
      <c r="E921" s="14" t="n"/>
      <c r="F921" s="16">
        <f>IF(A921="","",SUMIF(Readers!$A$2:$A$401,A921,Readers!$D$2:$D$401))</f>
        <v/>
      </c>
      <c r="G921" s="9">
        <f>IF(OR(A921="",D921=""),"",IF(E921="",D921*N(F921),MIN(D921*N(F921),E921)))</f>
        <v/>
      </c>
      <c r="H921" s="9">
        <f>IF(A921="","",N(C921)+N(G921))</f>
        <v/>
      </c>
      <c r="I921" s="9">
        <f>IF(A921="","",SUMIF($A$2:$A$1001,A921,$G$2:$G$1001))</f>
        <v/>
      </c>
    </row>
    <row r="922">
      <c r="A922" s="12" t="n"/>
      <c r="B922" s="12" t="n"/>
      <c r="C922" s="14" t="n"/>
      <c r="D922" s="14" t="n"/>
      <c r="E922" s="14" t="n"/>
      <c r="F922" s="16">
        <f>IF(A922="","",SUMIF(Readers!$A$2:$A$401,A922,Readers!$D$2:$D$401))</f>
        <v/>
      </c>
      <c r="G922" s="9">
        <f>IF(OR(A922="",D922=""),"",IF(E922="",D922*N(F922),MIN(D922*N(F922),E922)))</f>
        <v/>
      </c>
      <c r="H922" s="9">
        <f>IF(A922="","",N(C922)+N(G922))</f>
        <v/>
      </c>
      <c r="I922" s="9">
        <f>IF(A922="","",SUMIF($A$2:$A$1001,A922,$G$2:$G$1001))</f>
        <v/>
      </c>
    </row>
    <row r="923">
      <c r="A923" s="12" t="n"/>
      <c r="B923" s="12" t="n"/>
      <c r="C923" s="14" t="n"/>
      <c r="D923" s="14" t="n"/>
      <c r="E923" s="14" t="n"/>
      <c r="F923" s="16">
        <f>IF(A923="","",SUMIF(Readers!$A$2:$A$401,A923,Readers!$D$2:$D$401))</f>
        <v/>
      </c>
      <c r="G923" s="9">
        <f>IF(OR(A923="",D923=""),"",IF(E923="",D923*N(F923),MIN(D923*N(F923),E923)))</f>
        <v/>
      </c>
      <c r="H923" s="9">
        <f>IF(A923="","",N(C923)+N(G923))</f>
        <v/>
      </c>
      <c r="I923" s="9">
        <f>IF(A923="","",SUMIF($A$2:$A$1001,A923,$G$2:$G$1001))</f>
        <v/>
      </c>
    </row>
    <row r="924">
      <c r="A924" s="12" t="n"/>
      <c r="B924" s="12" t="n"/>
      <c r="C924" s="14" t="n"/>
      <c r="D924" s="14" t="n"/>
      <c r="E924" s="14" t="n"/>
      <c r="F924" s="16">
        <f>IF(A924="","",SUMIF(Readers!$A$2:$A$401,A924,Readers!$D$2:$D$401))</f>
        <v/>
      </c>
      <c r="G924" s="9">
        <f>IF(OR(A924="",D924=""),"",IF(E924="",D924*N(F924),MIN(D924*N(F924),E924)))</f>
        <v/>
      </c>
      <c r="H924" s="9">
        <f>IF(A924="","",N(C924)+N(G924))</f>
        <v/>
      </c>
      <c r="I924" s="9">
        <f>IF(A924="","",SUMIF($A$2:$A$1001,A924,$G$2:$G$1001))</f>
        <v/>
      </c>
    </row>
    <row r="925">
      <c r="A925" s="12" t="n"/>
      <c r="B925" s="12" t="n"/>
      <c r="C925" s="14" t="n"/>
      <c r="D925" s="14" t="n"/>
      <c r="E925" s="14" t="n"/>
      <c r="F925" s="16">
        <f>IF(A925="","",SUMIF(Readers!$A$2:$A$401,A925,Readers!$D$2:$D$401))</f>
        <v/>
      </c>
      <c r="G925" s="9">
        <f>IF(OR(A925="",D925=""),"",IF(E925="",D925*N(F925),MIN(D925*N(F925),E925)))</f>
        <v/>
      </c>
      <c r="H925" s="9">
        <f>IF(A925="","",N(C925)+N(G925))</f>
        <v/>
      </c>
      <c r="I925" s="9">
        <f>IF(A925="","",SUMIF($A$2:$A$1001,A925,$G$2:$G$1001))</f>
        <v/>
      </c>
    </row>
    <row r="926">
      <c r="A926" s="12" t="n"/>
      <c r="B926" s="12" t="n"/>
      <c r="C926" s="14" t="n"/>
      <c r="D926" s="14" t="n"/>
      <c r="E926" s="14" t="n"/>
      <c r="F926" s="16">
        <f>IF(A926="","",SUMIF(Readers!$A$2:$A$401,A926,Readers!$D$2:$D$401))</f>
        <v/>
      </c>
      <c r="G926" s="9">
        <f>IF(OR(A926="",D926=""),"",IF(E926="",D926*N(F926),MIN(D926*N(F926),E926)))</f>
        <v/>
      </c>
      <c r="H926" s="9">
        <f>IF(A926="","",N(C926)+N(G926))</f>
        <v/>
      </c>
      <c r="I926" s="9">
        <f>IF(A926="","",SUMIF($A$2:$A$1001,A926,$G$2:$G$1001))</f>
        <v/>
      </c>
    </row>
    <row r="927">
      <c r="A927" s="12" t="n"/>
      <c r="B927" s="12" t="n"/>
      <c r="C927" s="14" t="n"/>
      <c r="D927" s="14" t="n"/>
      <c r="E927" s="14" t="n"/>
      <c r="F927" s="16">
        <f>IF(A927="","",SUMIF(Readers!$A$2:$A$401,A927,Readers!$D$2:$D$401))</f>
        <v/>
      </c>
      <c r="G927" s="9">
        <f>IF(OR(A927="",D927=""),"",IF(E927="",D927*N(F927),MIN(D927*N(F927),E927)))</f>
        <v/>
      </c>
      <c r="H927" s="9">
        <f>IF(A927="","",N(C927)+N(G927))</f>
        <v/>
      </c>
      <c r="I927" s="9">
        <f>IF(A927="","",SUMIF($A$2:$A$1001,A927,$G$2:$G$1001))</f>
        <v/>
      </c>
    </row>
    <row r="928">
      <c r="A928" s="12" t="n"/>
      <c r="B928" s="12" t="n"/>
      <c r="C928" s="14" t="n"/>
      <c r="D928" s="14" t="n"/>
      <c r="E928" s="14" t="n"/>
      <c r="F928" s="16">
        <f>IF(A928="","",SUMIF(Readers!$A$2:$A$401,A928,Readers!$D$2:$D$401))</f>
        <v/>
      </c>
      <c r="G928" s="9">
        <f>IF(OR(A928="",D928=""),"",IF(E928="",D928*N(F928),MIN(D928*N(F928),E928)))</f>
        <v/>
      </c>
      <c r="H928" s="9">
        <f>IF(A928="","",N(C928)+N(G928))</f>
        <v/>
      </c>
      <c r="I928" s="9">
        <f>IF(A928="","",SUMIF($A$2:$A$1001,A928,$G$2:$G$1001))</f>
        <v/>
      </c>
    </row>
    <row r="929">
      <c r="A929" s="12" t="n"/>
      <c r="B929" s="12" t="n"/>
      <c r="C929" s="14" t="n"/>
      <c r="D929" s="14" t="n"/>
      <c r="E929" s="14" t="n"/>
      <c r="F929" s="16">
        <f>IF(A929="","",SUMIF(Readers!$A$2:$A$401,A929,Readers!$D$2:$D$401))</f>
        <v/>
      </c>
      <c r="G929" s="9">
        <f>IF(OR(A929="",D929=""),"",IF(E929="",D929*N(F929),MIN(D929*N(F929),E929)))</f>
        <v/>
      </c>
      <c r="H929" s="9">
        <f>IF(A929="","",N(C929)+N(G929))</f>
        <v/>
      </c>
      <c r="I929" s="9">
        <f>IF(A929="","",SUMIF($A$2:$A$1001,A929,$G$2:$G$1001))</f>
        <v/>
      </c>
    </row>
    <row r="930">
      <c r="A930" s="12" t="n"/>
      <c r="B930" s="12" t="n"/>
      <c r="C930" s="14" t="n"/>
      <c r="D930" s="14" t="n"/>
      <c r="E930" s="14" t="n"/>
      <c r="F930" s="16">
        <f>IF(A930="","",SUMIF(Readers!$A$2:$A$401,A930,Readers!$D$2:$D$401))</f>
        <v/>
      </c>
      <c r="G930" s="9">
        <f>IF(OR(A930="",D930=""),"",IF(E930="",D930*N(F930),MIN(D930*N(F930),E930)))</f>
        <v/>
      </c>
      <c r="H930" s="9">
        <f>IF(A930="","",N(C930)+N(G930))</f>
        <v/>
      </c>
      <c r="I930" s="9">
        <f>IF(A930="","",SUMIF($A$2:$A$1001,A930,$G$2:$G$1001))</f>
        <v/>
      </c>
    </row>
    <row r="931">
      <c r="A931" s="12" t="n"/>
      <c r="B931" s="12" t="n"/>
      <c r="C931" s="14" t="n"/>
      <c r="D931" s="14" t="n"/>
      <c r="E931" s="14" t="n"/>
      <c r="F931" s="16">
        <f>IF(A931="","",SUMIF(Readers!$A$2:$A$401,A931,Readers!$D$2:$D$401))</f>
        <v/>
      </c>
      <c r="G931" s="9">
        <f>IF(OR(A931="",D931=""),"",IF(E931="",D931*N(F931),MIN(D931*N(F931),E931)))</f>
        <v/>
      </c>
      <c r="H931" s="9">
        <f>IF(A931="","",N(C931)+N(G931))</f>
        <v/>
      </c>
      <c r="I931" s="9">
        <f>IF(A931="","",SUMIF($A$2:$A$1001,A931,$G$2:$G$1001))</f>
        <v/>
      </c>
    </row>
    <row r="932">
      <c r="A932" s="12" t="n"/>
      <c r="B932" s="12" t="n"/>
      <c r="C932" s="14" t="n"/>
      <c r="D932" s="14" t="n"/>
      <c r="E932" s="14" t="n"/>
      <c r="F932" s="16">
        <f>IF(A932="","",SUMIF(Readers!$A$2:$A$401,A932,Readers!$D$2:$D$401))</f>
        <v/>
      </c>
      <c r="G932" s="9">
        <f>IF(OR(A932="",D932=""),"",IF(E932="",D932*N(F932),MIN(D932*N(F932),E932)))</f>
        <v/>
      </c>
      <c r="H932" s="9">
        <f>IF(A932="","",N(C932)+N(G932))</f>
        <v/>
      </c>
      <c r="I932" s="9">
        <f>IF(A932="","",SUMIF($A$2:$A$1001,A932,$G$2:$G$1001))</f>
        <v/>
      </c>
    </row>
    <row r="933">
      <c r="A933" s="12" t="n"/>
      <c r="B933" s="12" t="n"/>
      <c r="C933" s="14" t="n"/>
      <c r="D933" s="14" t="n"/>
      <c r="E933" s="14" t="n"/>
      <c r="F933" s="16">
        <f>IF(A933="","",SUMIF(Readers!$A$2:$A$401,A933,Readers!$D$2:$D$401))</f>
        <v/>
      </c>
      <c r="G933" s="9">
        <f>IF(OR(A933="",D933=""),"",IF(E933="",D933*N(F933),MIN(D933*N(F933),E933)))</f>
        <v/>
      </c>
      <c r="H933" s="9">
        <f>IF(A933="","",N(C933)+N(G933))</f>
        <v/>
      </c>
      <c r="I933" s="9">
        <f>IF(A933="","",SUMIF($A$2:$A$1001,A933,$G$2:$G$1001))</f>
        <v/>
      </c>
    </row>
    <row r="934">
      <c r="A934" s="12" t="n"/>
      <c r="B934" s="12" t="n"/>
      <c r="C934" s="14" t="n"/>
      <c r="D934" s="14" t="n"/>
      <c r="E934" s="14" t="n"/>
      <c r="F934" s="16">
        <f>IF(A934="","",SUMIF(Readers!$A$2:$A$401,A934,Readers!$D$2:$D$401))</f>
        <v/>
      </c>
      <c r="G934" s="9">
        <f>IF(OR(A934="",D934=""),"",IF(E934="",D934*N(F934),MIN(D934*N(F934),E934)))</f>
        <v/>
      </c>
      <c r="H934" s="9">
        <f>IF(A934="","",N(C934)+N(G934))</f>
        <v/>
      </c>
      <c r="I934" s="9">
        <f>IF(A934="","",SUMIF($A$2:$A$1001,A934,$G$2:$G$1001))</f>
        <v/>
      </c>
    </row>
    <row r="935">
      <c r="A935" s="12" t="n"/>
      <c r="B935" s="12" t="n"/>
      <c r="C935" s="14" t="n"/>
      <c r="D935" s="14" t="n"/>
      <c r="E935" s="14" t="n"/>
      <c r="F935" s="16">
        <f>IF(A935="","",SUMIF(Readers!$A$2:$A$401,A935,Readers!$D$2:$D$401))</f>
        <v/>
      </c>
      <c r="G935" s="9">
        <f>IF(OR(A935="",D935=""),"",IF(E935="",D935*N(F935),MIN(D935*N(F935),E935)))</f>
        <v/>
      </c>
      <c r="H935" s="9">
        <f>IF(A935="","",N(C935)+N(G935))</f>
        <v/>
      </c>
      <c r="I935" s="9">
        <f>IF(A935="","",SUMIF($A$2:$A$1001,A935,$G$2:$G$1001))</f>
        <v/>
      </c>
    </row>
    <row r="936">
      <c r="A936" s="12" t="n"/>
      <c r="B936" s="12" t="n"/>
      <c r="C936" s="14" t="n"/>
      <c r="D936" s="14" t="n"/>
      <c r="E936" s="14" t="n"/>
      <c r="F936" s="16">
        <f>IF(A936="","",SUMIF(Readers!$A$2:$A$401,A936,Readers!$D$2:$D$401))</f>
        <v/>
      </c>
      <c r="G936" s="9">
        <f>IF(OR(A936="",D936=""),"",IF(E936="",D936*N(F936),MIN(D936*N(F936),E936)))</f>
        <v/>
      </c>
      <c r="H936" s="9">
        <f>IF(A936="","",N(C936)+N(G936))</f>
        <v/>
      </c>
      <c r="I936" s="9">
        <f>IF(A936="","",SUMIF($A$2:$A$1001,A936,$G$2:$G$1001))</f>
        <v/>
      </c>
    </row>
    <row r="937">
      <c r="A937" s="12" t="n"/>
      <c r="B937" s="12" t="n"/>
      <c r="C937" s="14" t="n"/>
      <c r="D937" s="14" t="n"/>
      <c r="E937" s="14" t="n"/>
      <c r="F937" s="16">
        <f>IF(A937="","",SUMIF(Readers!$A$2:$A$401,A937,Readers!$D$2:$D$401))</f>
        <v/>
      </c>
      <c r="G937" s="9">
        <f>IF(OR(A937="",D937=""),"",IF(E937="",D937*N(F937),MIN(D937*N(F937),E937)))</f>
        <v/>
      </c>
      <c r="H937" s="9">
        <f>IF(A937="","",N(C937)+N(G937))</f>
        <v/>
      </c>
      <c r="I937" s="9">
        <f>IF(A937="","",SUMIF($A$2:$A$1001,A937,$G$2:$G$1001))</f>
        <v/>
      </c>
    </row>
    <row r="938">
      <c r="A938" s="12" t="n"/>
      <c r="B938" s="12" t="n"/>
      <c r="C938" s="14" t="n"/>
      <c r="D938" s="14" t="n"/>
      <c r="E938" s="14" t="n"/>
      <c r="F938" s="16">
        <f>IF(A938="","",SUMIF(Readers!$A$2:$A$401,A938,Readers!$D$2:$D$401))</f>
        <v/>
      </c>
      <c r="G938" s="9">
        <f>IF(OR(A938="",D938=""),"",IF(E938="",D938*N(F938),MIN(D938*N(F938),E938)))</f>
        <v/>
      </c>
      <c r="H938" s="9">
        <f>IF(A938="","",N(C938)+N(G938))</f>
        <v/>
      </c>
      <c r="I938" s="9">
        <f>IF(A938="","",SUMIF($A$2:$A$1001,A938,$G$2:$G$1001))</f>
        <v/>
      </c>
    </row>
    <row r="939">
      <c r="A939" s="12" t="n"/>
      <c r="B939" s="12" t="n"/>
      <c r="C939" s="14" t="n"/>
      <c r="D939" s="14" t="n"/>
      <c r="E939" s="14" t="n"/>
      <c r="F939" s="16">
        <f>IF(A939="","",SUMIF(Readers!$A$2:$A$401,A939,Readers!$D$2:$D$401))</f>
        <v/>
      </c>
      <c r="G939" s="9">
        <f>IF(OR(A939="",D939=""),"",IF(E939="",D939*N(F939),MIN(D939*N(F939),E939)))</f>
        <v/>
      </c>
      <c r="H939" s="9">
        <f>IF(A939="","",N(C939)+N(G939))</f>
        <v/>
      </c>
      <c r="I939" s="9">
        <f>IF(A939="","",SUMIF($A$2:$A$1001,A939,$G$2:$G$1001))</f>
        <v/>
      </c>
    </row>
    <row r="940">
      <c r="A940" s="12" t="n"/>
      <c r="B940" s="12" t="n"/>
      <c r="C940" s="14" t="n"/>
      <c r="D940" s="14" t="n"/>
      <c r="E940" s="14" t="n"/>
      <c r="F940" s="16">
        <f>IF(A940="","",SUMIF(Readers!$A$2:$A$401,A940,Readers!$D$2:$D$401))</f>
        <v/>
      </c>
      <c r="G940" s="9">
        <f>IF(OR(A940="",D940=""),"",IF(E940="",D940*N(F940),MIN(D940*N(F940),E940)))</f>
        <v/>
      </c>
      <c r="H940" s="9">
        <f>IF(A940="","",N(C940)+N(G940))</f>
        <v/>
      </c>
      <c r="I940" s="9">
        <f>IF(A940="","",SUMIF($A$2:$A$1001,A940,$G$2:$G$1001))</f>
        <v/>
      </c>
    </row>
    <row r="941">
      <c r="A941" s="12" t="n"/>
      <c r="B941" s="12" t="n"/>
      <c r="C941" s="14" t="n"/>
      <c r="D941" s="14" t="n"/>
      <c r="E941" s="14" t="n"/>
      <c r="F941" s="16">
        <f>IF(A941="","",SUMIF(Readers!$A$2:$A$401,A941,Readers!$D$2:$D$401))</f>
        <v/>
      </c>
      <c r="G941" s="9">
        <f>IF(OR(A941="",D941=""),"",IF(E941="",D941*N(F941),MIN(D941*N(F941),E941)))</f>
        <v/>
      </c>
      <c r="H941" s="9">
        <f>IF(A941="","",N(C941)+N(G941))</f>
        <v/>
      </c>
      <c r="I941" s="9">
        <f>IF(A941="","",SUMIF($A$2:$A$1001,A941,$G$2:$G$1001))</f>
        <v/>
      </c>
    </row>
    <row r="942">
      <c r="A942" s="12" t="n"/>
      <c r="B942" s="12" t="n"/>
      <c r="C942" s="14" t="n"/>
      <c r="D942" s="14" t="n"/>
      <c r="E942" s="14" t="n"/>
      <c r="F942" s="16">
        <f>IF(A942="","",SUMIF(Readers!$A$2:$A$401,A942,Readers!$D$2:$D$401))</f>
        <v/>
      </c>
      <c r="G942" s="9">
        <f>IF(OR(A942="",D942=""),"",IF(E942="",D942*N(F942),MIN(D942*N(F942),E942)))</f>
        <v/>
      </c>
      <c r="H942" s="9">
        <f>IF(A942="","",N(C942)+N(G942))</f>
        <v/>
      </c>
      <c r="I942" s="9">
        <f>IF(A942="","",SUMIF($A$2:$A$1001,A942,$G$2:$G$1001))</f>
        <v/>
      </c>
    </row>
    <row r="943">
      <c r="A943" s="12" t="n"/>
      <c r="B943" s="12" t="n"/>
      <c r="C943" s="14" t="n"/>
      <c r="D943" s="14" t="n"/>
      <c r="E943" s="14" t="n"/>
      <c r="F943" s="16">
        <f>IF(A943="","",SUMIF(Readers!$A$2:$A$401,A943,Readers!$D$2:$D$401))</f>
        <v/>
      </c>
      <c r="G943" s="9">
        <f>IF(OR(A943="",D943=""),"",IF(E943="",D943*N(F943),MIN(D943*N(F943),E943)))</f>
        <v/>
      </c>
      <c r="H943" s="9">
        <f>IF(A943="","",N(C943)+N(G943))</f>
        <v/>
      </c>
      <c r="I943" s="9">
        <f>IF(A943="","",SUMIF($A$2:$A$1001,A943,$G$2:$G$1001))</f>
        <v/>
      </c>
    </row>
    <row r="944">
      <c r="A944" s="12" t="n"/>
      <c r="B944" s="12" t="n"/>
      <c r="C944" s="14" t="n"/>
      <c r="D944" s="14" t="n"/>
      <c r="E944" s="14" t="n"/>
      <c r="F944" s="16">
        <f>IF(A944="","",SUMIF(Readers!$A$2:$A$401,A944,Readers!$D$2:$D$401))</f>
        <v/>
      </c>
      <c r="G944" s="9">
        <f>IF(OR(A944="",D944=""),"",IF(E944="",D944*N(F944),MIN(D944*N(F944),E944)))</f>
        <v/>
      </c>
      <c r="H944" s="9">
        <f>IF(A944="","",N(C944)+N(G944))</f>
        <v/>
      </c>
      <c r="I944" s="9">
        <f>IF(A944="","",SUMIF($A$2:$A$1001,A944,$G$2:$G$1001))</f>
        <v/>
      </c>
    </row>
    <row r="945">
      <c r="A945" s="12" t="n"/>
      <c r="B945" s="12" t="n"/>
      <c r="C945" s="14" t="n"/>
      <c r="D945" s="14" t="n"/>
      <c r="E945" s="14" t="n"/>
      <c r="F945" s="16">
        <f>IF(A945="","",SUMIF(Readers!$A$2:$A$401,A945,Readers!$D$2:$D$401))</f>
        <v/>
      </c>
      <c r="G945" s="9">
        <f>IF(OR(A945="",D945=""),"",IF(E945="",D945*N(F945),MIN(D945*N(F945),E945)))</f>
        <v/>
      </c>
      <c r="H945" s="9">
        <f>IF(A945="","",N(C945)+N(G945))</f>
        <v/>
      </c>
      <c r="I945" s="9">
        <f>IF(A945="","",SUMIF($A$2:$A$1001,A945,$G$2:$G$1001))</f>
        <v/>
      </c>
    </row>
    <row r="946">
      <c r="A946" s="12" t="n"/>
      <c r="B946" s="12" t="n"/>
      <c r="C946" s="14" t="n"/>
      <c r="D946" s="14" t="n"/>
      <c r="E946" s="14" t="n"/>
      <c r="F946" s="16">
        <f>IF(A946="","",SUMIF(Readers!$A$2:$A$401,A946,Readers!$D$2:$D$401))</f>
        <v/>
      </c>
      <c r="G946" s="9">
        <f>IF(OR(A946="",D946=""),"",IF(E946="",D946*N(F946),MIN(D946*N(F946),E946)))</f>
        <v/>
      </c>
      <c r="H946" s="9">
        <f>IF(A946="","",N(C946)+N(G946))</f>
        <v/>
      </c>
      <c r="I946" s="9">
        <f>IF(A946="","",SUMIF($A$2:$A$1001,A946,$G$2:$G$1001))</f>
        <v/>
      </c>
    </row>
    <row r="947">
      <c r="A947" s="12" t="n"/>
      <c r="B947" s="12" t="n"/>
      <c r="C947" s="14" t="n"/>
      <c r="D947" s="14" t="n"/>
      <c r="E947" s="14" t="n"/>
      <c r="F947" s="16">
        <f>IF(A947="","",SUMIF(Readers!$A$2:$A$401,A947,Readers!$D$2:$D$401))</f>
        <v/>
      </c>
      <c r="G947" s="9">
        <f>IF(OR(A947="",D947=""),"",IF(E947="",D947*N(F947),MIN(D947*N(F947),E947)))</f>
        <v/>
      </c>
      <c r="H947" s="9">
        <f>IF(A947="","",N(C947)+N(G947))</f>
        <v/>
      </c>
      <c r="I947" s="9">
        <f>IF(A947="","",SUMIF($A$2:$A$1001,A947,$G$2:$G$1001))</f>
        <v/>
      </c>
    </row>
    <row r="948">
      <c r="A948" s="12" t="n"/>
      <c r="B948" s="12" t="n"/>
      <c r="C948" s="14" t="n"/>
      <c r="D948" s="14" t="n"/>
      <c r="E948" s="14" t="n"/>
      <c r="F948" s="16">
        <f>IF(A948="","",SUMIF(Readers!$A$2:$A$401,A948,Readers!$D$2:$D$401))</f>
        <v/>
      </c>
      <c r="G948" s="9">
        <f>IF(OR(A948="",D948=""),"",IF(E948="",D948*N(F948),MIN(D948*N(F948),E948)))</f>
        <v/>
      </c>
      <c r="H948" s="9">
        <f>IF(A948="","",N(C948)+N(G948))</f>
        <v/>
      </c>
      <c r="I948" s="9">
        <f>IF(A948="","",SUMIF($A$2:$A$1001,A948,$G$2:$G$1001))</f>
        <v/>
      </c>
    </row>
    <row r="949">
      <c r="A949" s="12" t="n"/>
      <c r="B949" s="12" t="n"/>
      <c r="C949" s="14" t="n"/>
      <c r="D949" s="14" t="n"/>
      <c r="E949" s="14" t="n"/>
      <c r="F949" s="16">
        <f>IF(A949="","",SUMIF(Readers!$A$2:$A$401,A949,Readers!$D$2:$D$401))</f>
        <v/>
      </c>
      <c r="G949" s="9">
        <f>IF(OR(A949="",D949=""),"",IF(E949="",D949*N(F949),MIN(D949*N(F949),E949)))</f>
        <v/>
      </c>
      <c r="H949" s="9">
        <f>IF(A949="","",N(C949)+N(G949))</f>
        <v/>
      </c>
      <c r="I949" s="9">
        <f>IF(A949="","",SUMIF($A$2:$A$1001,A949,$G$2:$G$1001))</f>
        <v/>
      </c>
    </row>
    <row r="950">
      <c r="A950" s="12" t="n"/>
      <c r="B950" s="12" t="n"/>
      <c r="C950" s="14" t="n"/>
      <c r="D950" s="14" t="n"/>
      <c r="E950" s="14" t="n"/>
      <c r="F950" s="16">
        <f>IF(A950="","",SUMIF(Readers!$A$2:$A$401,A950,Readers!$D$2:$D$401))</f>
        <v/>
      </c>
      <c r="G950" s="9">
        <f>IF(OR(A950="",D950=""),"",IF(E950="",D950*N(F950),MIN(D950*N(F950),E950)))</f>
        <v/>
      </c>
      <c r="H950" s="9">
        <f>IF(A950="","",N(C950)+N(G950))</f>
        <v/>
      </c>
      <c r="I950" s="9">
        <f>IF(A950="","",SUMIF($A$2:$A$1001,A950,$G$2:$G$1001))</f>
        <v/>
      </c>
    </row>
    <row r="951">
      <c r="A951" s="12" t="n"/>
      <c r="B951" s="12" t="n"/>
      <c r="C951" s="14" t="n"/>
      <c r="D951" s="14" t="n"/>
      <c r="E951" s="14" t="n"/>
      <c r="F951" s="16">
        <f>IF(A951="","",SUMIF(Readers!$A$2:$A$401,A951,Readers!$D$2:$D$401))</f>
        <v/>
      </c>
      <c r="G951" s="9">
        <f>IF(OR(A951="",D951=""),"",IF(E951="",D951*N(F951),MIN(D951*N(F951),E951)))</f>
        <v/>
      </c>
      <c r="H951" s="9">
        <f>IF(A951="","",N(C951)+N(G951))</f>
        <v/>
      </c>
      <c r="I951" s="9">
        <f>IF(A951="","",SUMIF($A$2:$A$1001,A951,$G$2:$G$1001))</f>
        <v/>
      </c>
    </row>
    <row r="952">
      <c r="A952" s="12" t="n"/>
      <c r="B952" s="12" t="n"/>
      <c r="C952" s="14" t="n"/>
      <c r="D952" s="14" t="n"/>
      <c r="E952" s="14" t="n"/>
      <c r="F952" s="16">
        <f>IF(A952="","",SUMIF(Readers!$A$2:$A$401,A952,Readers!$D$2:$D$401))</f>
        <v/>
      </c>
      <c r="G952" s="9">
        <f>IF(OR(A952="",D952=""),"",IF(E952="",D952*N(F952),MIN(D952*N(F952),E952)))</f>
        <v/>
      </c>
      <c r="H952" s="9">
        <f>IF(A952="","",N(C952)+N(G952))</f>
        <v/>
      </c>
      <c r="I952" s="9">
        <f>IF(A952="","",SUMIF($A$2:$A$1001,A952,$G$2:$G$1001))</f>
        <v/>
      </c>
    </row>
    <row r="953">
      <c r="A953" s="12" t="n"/>
      <c r="B953" s="12" t="n"/>
      <c r="C953" s="14" t="n"/>
      <c r="D953" s="14" t="n"/>
      <c r="E953" s="14" t="n"/>
      <c r="F953" s="16">
        <f>IF(A953="","",SUMIF(Readers!$A$2:$A$401,A953,Readers!$D$2:$D$401))</f>
        <v/>
      </c>
      <c r="G953" s="9">
        <f>IF(OR(A953="",D953=""),"",IF(E953="",D953*N(F953),MIN(D953*N(F953),E953)))</f>
        <v/>
      </c>
      <c r="H953" s="9">
        <f>IF(A953="","",N(C953)+N(G953))</f>
        <v/>
      </c>
      <c r="I953" s="9">
        <f>IF(A953="","",SUMIF($A$2:$A$1001,A953,$G$2:$G$1001))</f>
        <v/>
      </c>
    </row>
    <row r="954">
      <c r="A954" s="12" t="n"/>
      <c r="B954" s="12" t="n"/>
      <c r="C954" s="14" t="n"/>
      <c r="D954" s="14" t="n"/>
      <c r="E954" s="14" t="n"/>
      <c r="F954" s="16">
        <f>IF(A954="","",SUMIF(Readers!$A$2:$A$401,A954,Readers!$D$2:$D$401))</f>
        <v/>
      </c>
      <c r="G954" s="9">
        <f>IF(OR(A954="",D954=""),"",IF(E954="",D954*N(F954),MIN(D954*N(F954),E954)))</f>
        <v/>
      </c>
      <c r="H954" s="9">
        <f>IF(A954="","",N(C954)+N(G954))</f>
        <v/>
      </c>
      <c r="I954" s="9">
        <f>IF(A954="","",SUMIF($A$2:$A$1001,A954,$G$2:$G$1001))</f>
        <v/>
      </c>
    </row>
    <row r="955">
      <c r="A955" s="12" t="n"/>
      <c r="B955" s="12" t="n"/>
      <c r="C955" s="14" t="n"/>
      <c r="D955" s="14" t="n"/>
      <c r="E955" s="14" t="n"/>
      <c r="F955" s="16">
        <f>IF(A955="","",SUMIF(Readers!$A$2:$A$401,A955,Readers!$D$2:$D$401))</f>
        <v/>
      </c>
      <c r="G955" s="9">
        <f>IF(OR(A955="",D955=""),"",IF(E955="",D955*N(F955),MIN(D955*N(F955),E955)))</f>
        <v/>
      </c>
      <c r="H955" s="9">
        <f>IF(A955="","",N(C955)+N(G955))</f>
        <v/>
      </c>
      <c r="I955" s="9">
        <f>IF(A955="","",SUMIF($A$2:$A$1001,A955,$G$2:$G$1001))</f>
        <v/>
      </c>
    </row>
    <row r="956">
      <c r="A956" s="12" t="n"/>
      <c r="B956" s="12" t="n"/>
      <c r="C956" s="14" t="n"/>
      <c r="D956" s="14" t="n"/>
      <c r="E956" s="14" t="n"/>
      <c r="F956" s="16">
        <f>IF(A956="","",SUMIF(Readers!$A$2:$A$401,A956,Readers!$D$2:$D$401))</f>
        <v/>
      </c>
      <c r="G956" s="9">
        <f>IF(OR(A956="",D956=""),"",IF(E956="",D956*N(F956),MIN(D956*N(F956),E956)))</f>
        <v/>
      </c>
      <c r="H956" s="9">
        <f>IF(A956="","",N(C956)+N(G956))</f>
        <v/>
      </c>
      <c r="I956" s="9">
        <f>IF(A956="","",SUMIF($A$2:$A$1001,A956,$G$2:$G$1001))</f>
        <v/>
      </c>
    </row>
    <row r="957">
      <c r="A957" s="12" t="n"/>
      <c r="B957" s="12" t="n"/>
      <c r="C957" s="14" t="n"/>
      <c r="D957" s="14" t="n"/>
      <c r="E957" s="14" t="n"/>
      <c r="F957" s="16">
        <f>IF(A957="","",SUMIF(Readers!$A$2:$A$401,A957,Readers!$D$2:$D$401))</f>
        <v/>
      </c>
      <c r="G957" s="9">
        <f>IF(OR(A957="",D957=""),"",IF(E957="",D957*N(F957),MIN(D957*N(F957),E957)))</f>
        <v/>
      </c>
      <c r="H957" s="9">
        <f>IF(A957="","",N(C957)+N(G957))</f>
        <v/>
      </c>
      <c r="I957" s="9">
        <f>IF(A957="","",SUMIF($A$2:$A$1001,A957,$G$2:$G$1001))</f>
        <v/>
      </c>
    </row>
    <row r="958">
      <c r="A958" s="12" t="n"/>
      <c r="B958" s="12" t="n"/>
      <c r="C958" s="14" t="n"/>
      <c r="D958" s="14" t="n"/>
      <c r="E958" s="14" t="n"/>
      <c r="F958" s="16">
        <f>IF(A958="","",SUMIF(Readers!$A$2:$A$401,A958,Readers!$D$2:$D$401))</f>
        <v/>
      </c>
      <c r="G958" s="9">
        <f>IF(OR(A958="",D958=""),"",IF(E958="",D958*N(F958),MIN(D958*N(F958),E958)))</f>
        <v/>
      </c>
      <c r="H958" s="9">
        <f>IF(A958="","",N(C958)+N(G958))</f>
        <v/>
      </c>
      <c r="I958" s="9">
        <f>IF(A958="","",SUMIF($A$2:$A$1001,A958,$G$2:$G$1001))</f>
        <v/>
      </c>
    </row>
    <row r="959">
      <c r="A959" s="12" t="n"/>
      <c r="B959" s="12" t="n"/>
      <c r="C959" s="14" t="n"/>
      <c r="D959" s="14" t="n"/>
      <c r="E959" s="14" t="n"/>
      <c r="F959" s="16">
        <f>IF(A959="","",SUMIF(Readers!$A$2:$A$401,A959,Readers!$D$2:$D$401))</f>
        <v/>
      </c>
      <c r="G959" s="9">
        <f>IF(OR(A959="",D959=""),"",IF(E959="",D959*N(F959),MIN(D959*N(F959),E959)))</f>
        <v/>
      </c>
      <c r="H959" s="9">
        <f>IF(A959="","",N(C959)+N(G959))</f>
        <v/>
      </c>
      <c r="I959" s="9">
        <f>IF(A959="","",SUMIF($A$2:$A$1001,A959,$G$2:$G$1001))</f>
        <v/>
      </c>
    </row>
    <row r="960">
      <c r="A960" s="12" t="n"/>
      <c r="B960" s="12" t="n"/>
      <c r="C960" s="14" t="n"/>
      <c r="D960" s="14" t="n"/>
      <c r="E960" s="14" t="n"/>
      <c r="F960" s="16">
        <f>IF(A960="","",SUMIF(Readers!$A$2:$A$401,A960,Readers!$D$2:$D$401))</f>
        <v/>
      </c>
      <c r="G960" s="9">
        <f>IF(OR(A960="",D960=""),"",IF(E960="",D960*N(F960),MIN(D960*N(F960),E960)))</f>
        <v/>
      </c>
      <c r="H960" s="9">
        <f>IF(A960="","",N(C960)+N(G960))</f>
        <v/>
      </c>
      <c r="I960" s="9">
        <f>IF(A960="","",SUMIF($A$2:$A$1001,A960,$G$2:$G$1001))</f>
        <v/>
      </c>
    </row>
    <row r="961">
      <c r="A961" s="12" t="n"/>
      <c r="B961" s="12" t="n"/>
      <c r="C961" s="14" t="n"/>
      <c r="D961" s="14" t="n"/>
      <c r="E961" s="14" t="n"/>
      <c r="F961" s="16">
        <f>IF(A961="","",SUMIF(Readers!$A$2:$A$401,A961,Readers!$D$2:$D$401))</f>
        <v/>
      </c>
      <c r="G961" s="9">
        <f>IF(OR(A961="",D961=""),"",IF(E961="",D961*N(F961),MIN(D961*N(F961),E961)))</f>
        <v/>
      </c>
      <c r="H961" s="9">
        <f>IF(A961="","",N(C961)+N(G961))</f>
        <v/>
      </c>
      <c r="I961" s="9">
        <f>IF(A961="","",SUMIF($A$2:$A$1001,A961,$G$2:$G$1001))</f>
        <v/>
      </c>
    </row>
    <row r="962">
      <c r="A962" s="12" t="n"/>
      <c r="B962" s="12" t="n"/>
      <c r="C962" s="14" t="n"/>
      <c r="D962" s="14" t="n"/>
      <c r="E962" s="14" t="n"/>
      <c r="F962" s="16">
        <f>IF(A962="","",SUMIF(Readers!$A$2:$A$401,A962,Readers!$D$2:$D$401))</f>
        <v/>
      </c>
      <c r="G962" s="9">
        <f>IF(OR(A962="",D962=""),"",IF(E962="",D962*N(F962),MIN(D962*N(F962),E962)))</f>
        <v/>
      </c>
      <c r="H962" s="9">
        <f>IF(A962="","",N(C962)+N(G962))</f>
        <v/>
      </c>
      <c r="I962" s="9">
        <f>IF(A962="","",SUMIF($A$2:$A$1001,A962,$G$2:$G$1001))</f>
        <v/>
      </c>
    </row>
    <row r="963">
      <c r="A963" s="12" t="n"/>
      <c r="B963" s="12" t="n"/>
      <c r="C963" s="14" t="n"/>
      <c r="D963" s="14" t="n"/>
      <c r="E963" s="14" t="n"/>
      <c r="F963" s="16">
        <f>IF(A963="","",SUMIF(Readers!$A$2:$A$401,A963,Readers!$D$2:$D$401))</f>
        <v/>
      </c>
      <c r="G963" s="9">
        <f>IF(OR(A963="",D963=""),"",IF(E963="",D963*N(F963),MIN(D963*N(F963),E963)))</f>
        <v/>
      </c>
      <c r="H963" s="9">
        <f>IF(A963="","",N(C963)+N(G963))</f>
        <v/>
      </c>
      <c r="I963" s="9">
        <f>IF(A963="","",SUMIF($A$2:$A$1001,A963,$G$2:$G$1001))</f>
        <v/>
      </c>
    </row>
    <row r="964">
      <c r="A964" s="12" t="n"/>
      <c r="B964" s="12" t="n"/>
      <c r="C964" s="14" t="n"/>
      <c r="D964" s="14" t="n"/>
      <c r="E964" s="14" t="n"/>
      <c r="F964" s="16">
        <f>IF(A964="","",SUMIF(Readers!$A$2:$A$401,A964,Readers!$D$2:$D$401))</f>
        <v/>
      </c>
      <c r="G964" s="9">
        <f>IF(OR(A964="",D964=""),"",IF(E964="",D964*N(F964),MIN(D964*N(F964),E964)))</f>
        <v/>
      </c>
      <c r="H964" s="9">
        <f>IF(A964="","",N(C964)+N(G964))</f>
        <v/>
      </c>
      <c r="I964" s="9">
        <f>IF(A964="","",SUMIF($A$2:$A$1001,A964,$G$2:$G$1001))</f>
        <v/>
      </c>
    </row>
    <row r="965">
      <c r="A965" s="12" t="n"/>
      <c r="B965" s="12" t="n"/>
      <c r="C965" s="14" t="n"/>
      <c r="D965" s="14" t="n"/>
      <c r="E965" s="14" t="n"/>
      <c r="F965" s="16">
        <f>IF(A965="","",SUMIF(Readers!$A$2:$A$401,A965,Readers!$D$2:$D$401))</f>
        <v/>
      </c>
      <c r="G965" s="9">
        <f>IF(OR(A965="",D965=""),"",IF(E965="",D965*N(F965),MIN(D965*N(F965),E965)))</f>
        <v/>
      </c>
      <c r="H965" s="9">
        <f>IF(A965="","",N(C965)+N(G965))</f>
        <v/>
      </c>
      <c r="I965" s="9">
        <f>IF(A965="","",SUMIF($A$2:$A$1001,A965,$G$2:$G$1001))</f>
        <v/>
      </c>
    </row>
    <row r="966">
      <c r="A966" s="12" t="n"/>
      <c r="B966" s="12" t="n"/>
      <c r="C966" s="14" t="n"/>
      <c r="D966" s="14" t="n"/>
      <c r="E966" s="14" t="n"/>
      <c r="F966" s="16">
        <f>IF(A966="","",SUMIF(Readers!$A$2:$A$401,A966,Readers!$D$2:$D$401))</f>
        <v/>
      </c>
      <c r="G966" s="9">
        <f>IF(OR(A966="",D966=""),"",IF(E966="",D966*N(F966),MIN(D966*N(F966),E966)))</f>
        <v/>
      </c>
      <c r="H966" s="9">
        <f>IF(A966="","",N(C966)+N(G966))</f>
        <v/>
      </c>
      <c r="I966" s="9">
        <f>IF(A966="","",SUMIF($A$2:$A$1001,A966,$G$2:$G$1001))</f>
        <v/>
      </c>
    </row>
    <row r="967">
      <c r="A967" s="12" t="n"/>
      <c r="B967" s="12" t="n"/>
      <c r="C967" s="14" t="n"/>
      <c r="D967" s="14" t="n"/>
      <c r="E967" s="14" t="n"/>
      <c r="F967" s="16">
        <f>IF(A967="","",SUMIF(Readers!$A$2:$A$401,A967,Readers!$D$2:$D$401))</f>
        <v/>
      </c>
      <c r="G967" s="9">
        <f>IF(OR(A967="",D967=""),"",IF(E967="",D967*N(F967),MIN(D967*N(F967),E967)))</f>
        <v/>
      </c>
      <c r="H967" s="9">
        <f>IF(A967="","",N(C967)+N(G967))</f>
        <v/>
      </c>
      <c r="I967" s="9">
        <f>IF(A967="","",SUMIF($A$2:$A$1001,A967,$G$2:$G$1001))</f>
        <v/>
      </c>
    </row>
    <row r="968">
      <c r="A968" s="12" t="n"/>
      <c r="B968" s="12" t="n"/>
      <c r="C968" s="14" t="n"/>
      <c r="D968" s="14" t="n"/>
      <c r="E968" s="14" t="n"/>
      <c r="F968" s="16">
        <f>IF(A968="","",SUMIF(Readers!$A$2:$A$401,A968,Readers!$D$2:$D$401))</f>
        <v/>
      </c>
      <c r="G968" s="9">
        <f>IF(OR(A968="",D968=""),"",IF(E968="",D968*N(F968),MIN(D968*N(F968),E968)))</f>
        <v/>
      </c>
      <c r="H968" s="9">
        <f>IF(A968="","",N(C968)+N(G968))</f>
        <v/>
      </c>
      <c r="I968" s="9">
        <f>IF(A968="","",SUMIF($A$2:$A$1001,A968,$G$2:$G$1001))</f>
        <v/>
      </c>
    </row>
    <row r="969">
      <c r="A969" s="12" t="n"/>
      <c r="B969" s="12" t="n"/>
      <c r="C969" s="14" t="n"/>
      <c r="D969" s="14" t="n"/>
      <c r="E969" s="14" t="n"/>
      <c r="F969" s="16">
        <f>IF(A969="","",SUMIF(Readers!$A$2:$A$401,A969,Readers!$D$2:$D$401))</f>
        <v/>
      </c>
      <c r="G969" s="9">
        <f>IF(OR(A969="",D969=""),"",IF(E969="",D969*N(F969),MIN(D969*N(F969),E969)))</f>
        <v/>
      </c>
      <c r="H969" s="9">
        <f>IF(A969="","",N(C969)+N(G969))</f>
        <v/>
      </c>
      <c r="I969" s="9">
        <f>IF(A969="","",SUMIF($A$2:$A$1001,A969,$G$2:$G$1001))</f>
        <v/>
      </c>
    </row>
    <row r="970">
      <c r="A970" s="12" t="n"/>
      <c r="B970" s="12" t="n"/>
      <c r="C970" s="14" t="n"/>
      <c r="D970" s="14" t="n"/>
      <c r="E970" s="14" t="n"/>
      <c r="F970" s="16">
        <f>IF(A970="","",SUMIF(Readers!$A$2:$A$401,A970,Readers!$D$2:$D$401))</f>
        <v/>
      </c>
      <c r="G970" s="9">
        <f>IF(OR(A970="",D970=""),"",IF(E970="",D970*N(F970),MIN(D970*N(F970),E970)))</f>
        <v/>
      </c>
      <c r="H970" s="9">
        <f>IF(A970="","",N(C970)+N(G970))</f>
        <v/>
      </c>
      <c r="I970" s="9">
        <f>IF(A970="","",SUMIF($A$2:$A$1001,A970,$G$2:$G$1001))</f>
        <v/>
      </c>
    </row>
    <row r="971">
      <c r="A971" s="12" t="n"/>
      <c r="B971" s="12" t="n"/>
      <c r="C971" s="14" t="n"/>
      <c r="D971" s="14" t="n"/>
      <c r="E971" s="14" t="n"/>
      <c r="F971" s="16">
        <f>IF(A971="","",SUMIF(Readers!$A$2:$A$401,A971,Readers!$D$2:$D$401))</f>
        <v/>
      </c>
      <c r="G971" s="9">
        <f>IF(OR(A971="",D971=""),"",IF(E971="",D971*N(F971),MIN(D971*N(F971),E971)))</f>
        <v/>
      </c>
      <c r="H971" s="9">
        <f>IF(A971="","",N(C971)+N(G971))</f>
        <v/>
      </c>
      <c r="I971" s="9">
        <f>IF(A971="","",SUMIF($A$2:$A$1001,A971,$G$2:$G$1001))</f>
        <v/>
      </c>
    </row>
    <row r="972">
      <c r="A972" s="12" t="n"/>
      <c r="B972" s="12" t="n"/>
      <c r="C972" s="14" t="n"/>
      <c r="D972" s="14" t="n"/>
      <c r="E972" s="14" t="n"/>
      <c r="F972" s="16">
        <f>IF(A972="","",SUMIF(Readers!$A$2:$A$401,A972,Readers!$D$2:$D$401))</f>
        <v/>
      </c>
      <c r="G972" s="9">
        <f>IF(OR(A972="",D972=""),"",IF(E972="",D972*N(F972),MIN(D972*N(F972),E972)))</f>
        <v/>
      </c>
      <c r="H972" s="9">
        <f>IF(A972="","",N(C972)+N(G972))</f>
        <v/>
      </c>
      <c r="I972" s="9">
        <f>IF(A972="","",SUMIF($A$2:$A$1001,A972,$G$2:$G$1001))</f>
        <v/>
      </c>
    </row>
    <row r="973">
      <c r="A973" s="12" t="n"/>
      <c r="B973" s="12" t="n"/>
      <c r="C973" s="14" t="n"/>
      <c r="D973" s="14" t="n"/>
      <c r="E973" s="14" t="n"/>
      <c r="F973" s="16">
        <f>IF(A973="","",SUMIF(Readers!$A$2:$A$401,A973,Readers!$D$2:$D$401))</f>
        <v/>
      </c>
      <c r="G973" s="9">
        <f>IF(OR(A973="",D973=""),"",IF(E973="",D973*N(F973),MIN(D973*N(F973),E973)))</f>
        <v/>
      </c>
      <c r="H973" s="9">
        <f>IF(A973="","",N(C973)+N(G973))</f>
        <v/>
      </c>
      <c r="I973" s="9">
        <f>IF(A973="","",SUMIF($A$2:$A$1001,A973,$G$2:$G$1001))</f>
        <v/>
      </c>
    </row>
    <row r="974">
      <c r="A974" s="12" t="n"/>
      <c r="B974" s="12" t="n"/>
      <c r="C974" s="14" t="n"/>
      <c r="D974" s="14" t="n"/>
      <c r="E974" s="14" t="n"/>
      <c r="F974" s="16">
        <f>IF(A974="","",SUMIF(Readers!$A$2:$A$401,A974,Readers!$D$2:$D$401))</f>
        <v/>
      </c>
      <c r="G974" s="9">
        <f>IF(OR(A974="",D974=""),"",IF(E974="",D974*N(F974),MIN(D974*N(F974),E974)))</f>
        <v/>
      </c>
      <c r="H974" s="9">
        <f>IF(A974="","",N(C974)+N(G974))</f>
        <v/>
      </c>
      <c r="I974" s="9">
        <f>IF(A974="","",SUMIF($A$2:$A$1001,A974,$G$2:$G$1001))</f>
        <v/>
      </c>
    </row>
    <row r="975">
      <c r="A975" s="12" t="n"/>
      <c r="B975" s="12" t="n"/>
      <c r="C975" s="14" t="n"/>
      <c r="D975" s="14" t="n"/>
      <c r="E975" s="14" t="n"/>
      <c r="F975" s="16">
        <f>IF(A975="","",SUMIF(Readers!$A$2:$A$401,A975,Readers!$D$2:$D$401))</f>
        <v/>
      </c>
      <c r="G975" s="9">
        <f>IF(OR(A975="",D975=""),"",IF(E975="",D975*N(F975),MIN(D975*N(F975),E975)))</f>
        <v/>
      </c>
      <c r="H975" s="9">
        <f>IF(A975="","",N(C975)+N(G975))</f>
        <v/>
      </c>
      <c r="I975" s="9">
        <f>IF(A975="","",SUMIF($A$2:$A$1001,A975,$G$2:$G$1001))</f>
        <v/>
      </c>
    </row>
    <row r="976">
      <c r="A976" s="12" t="n"/>
      <c r="B976" s="12" t="n"/>
      <c r="C976" s="14" t="n"/>
      <c r="D976" s="14" t="n"/>
      <c r="E976" s="14" t="n"/>
      <c r="F976" s="16">
        <f>IF(A976="","",SUMIF(Readers!$A$2:$A$401,A976,Readers!$D$2:$D$401))</f>
        <v/>
      </c>
      <c r="G976" s="9">
        <f>IF(OR(A976="",D976=""),"",IF(E976="",D976*N(F976),MIN(D976*N(F976),E976)))</f>
        <v/>
      </c>
      <c r="H976" s="9">
        <f>IF(A976="","",N(C976)+N(G976))</f>
        <v/>
      </c>
      <c r="I976" s="9">
        <f>IF(A976="","",SUMIF($A$2:$A$1001,A976,$G$2:$G$1001))</f>
        <v/>
      </c>
    </row>
    <row r="977">
      <c r="A977" s="12" t="n"/>
      <c r="B977" s="12" t="n"/>
      <c r="C977" s="14" t="n"/>
      <c r="D977" s="14" t="n"/>
      <c r="E977" s="14" t="n"/>
      <c r="F977" s="16">
        <f>IF(A977="","",SUMIF(Readers!$A$2:$A$401,A977,Readers!$D$2:$D$401))</f>
        <v/>
      </c>
      <c r="G977" s="9">
        <f>IF(OR(A977="",D977=""),"",IF(E977="",D977*N(F977),MIN(D977*N(F977),E977)))</f>
        <v/>
      </c>
      <c r="H977" s="9">
        <f>IF(A977="","",N(C977)+N(G977))</f>
        <v/>
      </c>
      <c r="I977" s="9">
        <f>IF(A977="","",SUMIF($A$2:$A$1001,A977,$G$2:$G$1001))</f>
        <v/>
      </c>
    </row>
    <row r="978">
      <c r="A978" s="12" t="n"/>
      <c r="B978" s="12" t="n"/>
      <c r="C978" s="14" t="n"/>
      <c r="D978" s="14" t="n"/>
      <c r="E978" s="14" t="n"/>
      <c r="F978" s="16">
        <f>IF(A978="","",SUMIF(Readers!$A$2:$A$401,A978,Readers!$D$2:$D$401))</f>
        <v/>
      </c>
      <c r="G978" s="9">
        <f>IF(OR(A978="",D978=""),"",IF(E978="",D978*N(F978),MIN(D978*N(F978),E978)))</f>
        <v/>
      </c>
      <c r="H978" s="9">
        <f>IF(A978="","",N(C978)+N(G978))</f>
        <v/>
      </c>
      <c r="I978" s="9">
        <f>IF(A978="","",SUMIF($A$2:$A$1001,A978,$G$2:$G$1001))</f>
        <v/>
      </c>
    </row>
    <row r="979">
      <c r="A979" s="12" t="n"/>
      <c r="B979" s="12" t="n"/>
      <c r="C979" s="14" t="n"/>
      <c r="D979" s="14" t="n"/>
      <c r="E979" s="14" t="n"/>
      <c r="F979" s="16">
        <f>IF(A979="","",SUMIF(Readers!$A$2:$A$401,A979,Readers!$D$2:$D$401))</f>
        <v/>
      </c>
      <c r="G979" s="9">
        <f>IF(OR(A979="",D979=""),"",IF(E979="",D979*N(F979),MIN(D979*N(F979),E979)))</f>
        <v/>
      </c>
      <c r="H979" s="9">
        <f>IF(A979="","",N(C979)+N(G979))</f>
        <v/>
      </c>
      <c r="I979" s="9">
        <f>IF(A979="","",SUMIF($A$2:$A$1001,A979,$G$2:$G$1001))</f>
        <v/>
      </c>
    </row>
    <row r="980">
      <c r="A980" s="12" t="n"/>
      <c r="B980" s="12" t="n"/>
      <c r="C980" s="14" t="n"/>
      <c r="D980" s="14" t="n"/>
      <c r="E980" s="14" t="n"/>
      <c r="F980" s="16">
        <f>IF(A980="","",SUMIF(Readers!$A$2:$A$401,A980,Readers!$D$2:$D$401))</f>
        <v/>
      </c>
      <c r="G980" s="9">
        <f>IF(OR(A980="",D980=""),"",IF(E980="",D980*N(F980),MIN(D980*N(F980),E980)))</f>
        <v/>
      </c>
      <c r="H980" s="9">
        <f>IF(A980="","",N(C980)+N(G980))</f>
        <v/>
      </c>
      <c r="I980" s="9">
        <f>IF(A980="","",SUMIF($A$2:$A$1001,A980,$G$2:$G$1001))</f>
        <v/>
      </c>
    </row>
    <row r="981">
      <c r="A981" s="12" t="n"/>
      <c r="B981" s="12" t="n"/>
      <c r="C981" s="14" t="n"/>
      <c r="D981" s="14" t="n"/>
      <c r="E981" s="14" t="n"/>
      <c r="F981" s="16">
        <f>IF(A981="","",SUMIF(Readers!$A$2:$A$401,A981,Readers!$D$2:$D$401))</f>
        <v/>
      </c>
      <c r="G981" s="9">
        <f>IF(OR(A981="",D981=""),"",IF(E981="",D981*N(F981),MIN(D981*N(F981),E981)))</f>
        <v/>
      </c>
      <c r="H981" s="9">
        <f>IF(A981="","",N(C981)+N(G981))</f>
        <v/>
      </c>
      <c r="I981" s="9">
        <f>IF(A981="","",SUMIF($A$2:$A$1001,A981,$G$2:$G$1001))</f>
        <v/>
      </c>
    </row>
    <row r="982">
      <c r="A982" s="12" t="n"/>
      <c r="B982" s="12" t="n"/>
      <c r="C982" s="14" t="n"/>
      <c r="D982" s="14" t="n"/>
      <c r="E982" s="14" t="n"/>
      <c r="F982" s="16">
        <f>IF(A982="","",SUMIF(Readers!$A$2:$A$401,A982,Readers!$D$2:$D$401))</f>
        <v/>
      </c>
      <c r="G982" s="9">
        <f>IF(OR(A982="",D982=""),"",IF(E982="",D982*N(F982),MIN(D982*N(F982),E982)))</f>
        <v/>
      </c>
      <c r="H982" s="9">
        <f>IF(A982="","",N(C982)+N(G982))</f>
        <v/>
      </c>
      <c r="I982" s="9">
        <f>IF(A982="","",SUMIF($A$2:$A$1001,A982,$G$2:$G$1001))</f>
        <v/>
      </c>
    </row>
    <row r="983">
      <c r="A983" s="12" t="n"/>
      <c r="B983" s="12" t="n"/>
      <c r="C983" s="14" t="n"/>
      <c r="D983" s="14" t="n"/>
      <c r="E983" s="14" t="n"/>
      <c r="F983" s="16">
        <f>IF(A983="","",SUMIF(Readers!$A$2:$A$401,A983,Readers!$D$2:$D$401))</f>
        <v/>
      </c>
      <c r="G983" s="9">
        <f>IF(OR(A983="",D983=""),"",IF(E983="",D983*N(F983),MIN(D983*N(F983),E983)))</f>
        <v/>
      </c>
      <c r="H983" s="9">
        <f>IF(A983="","",N(C983)+N(G983))</f>
        <v/>
      </c>
      <c r="I983" s="9">
        <f>IF(A983="","",SUMIF($A$2:$A$1001,A983,$G$2:$G$1001))</f>
        <v/>
      </c>
    </row>
    <row r="984">
      <c r="A984" s="12" t="n"/>
      <c r="B984" s="12" t="n"/>
      <c r="C984" s="14" t="n"/>
      <c r="D984" s="14" t="n"/>
      <c r="E984" s="14" t="n"/>
      <c r="F984" s="16">
        <f>IF(A984="","",SUMIF(Readers!$A$2:$A$401,A984,Readers!$D$2:$D$401))</f>
        <v/>
      </c>
      <c r="G984" s="9">
        <f>IF(OR(A984="",D984=""),"",IF(E984="",D984*N(F984),MIN(D984*N(F984),E984)))</f>
        <v/>
      </c>
      <c r="H984" s="9">
        <f>IF(A984="","",N(C984)+N(G984))</f>
        <v/>
      </c>
      <c r="I984" s="9">
        <f>IF(A984="","",SUMIF($A$2:$A$1001,A984,$G$2:$G$1001))</f>
        <v/>
      </c>
    </row>
    <row r="985">
      <c r="A985" s="12" t="n"/>
      <c r="B985" s="12" t="n"/>
      <c r="C985" s="14" t="n"/>
      <c r="D985" s="14" t="n"/>
      <c r="E985" s="14" t="n"/>
      <c r="F985" s="16">
        <f>IF(A985="","",SUMIF(Readers!$A$2:$A$401,A985,Readers!$D$2:$D$401))</f>
        <v/>
      </c>
      <c r="G985" s="9">
        <f>IF(OR(A985="",D985=""),"",IF(E985="",D985*N(F985),MIN(D985*N(F985),E985)))</f>
        <v/>
      </c>
      <c r="H985" s="9">
        <f>IF(A985="","",N(C985)+N(G985))</f>
        <v/>
      </c>
      <c r="I985" s="9">
        <f>IF(A985="","",SUMIF($A$2:$A$1001,A985,$G$2:$G$1001))</f>
        <v/>
      </c>
    </row>
    <row r="986">
      <c r="A986" s="12" t="n"/>
      <c r="B986" s="12" t="n"/>
      <c r="C986" s="14" t="n"/>
      <c r="D986" s="14" t="n"/>
      <c r="E986" s="14" t="n"/>
      <c r="F986" s="16">
        <f>IF(A986="","",SUMIF(Readers!$A$2:$A$401,A986,Readers!$D$2:$D$401))</f>
        <v/>
      </c>
      <c r="G986" s="9">
        <f>IF(OR(A986="",D986=""),"",IF(E986="",D986*N(F986),MIN(D986*N(F986),E986)))</f>
        <v/>
      </c>
      <c r="H986" s="9">
        <f>IF(A986="","",N(C986)+N(G986))</f>
        <v/>
      </c>
      <c r="I986" s="9">
        <f>IF(A986="","",SUMIF($A$2:$A$1001,A986,$G$2:$G$1001))</f>
        <v/>
      </c>
    </row>
    <row r="987">
      <c r="A987" s="12" t="n"/>
      <c r="B987" s="12" t="n"/>
      <c r="C987" s="14" t="n"/>
      <c r="D987" s="14" t="n"/>
      <c r="E987" s="14" t="n"/>
      <c r="F987" s="16">
        <f>IF(A987="","",SUMIF(Readers!$A$2:$A$401,A987,Readers!$D$2:$D$401))</f>
        <v/>
      </c>
      <c r="G987" s="9">
        <f>IF(OR(A987="",D987=""),"",IF(E987="",D987*N(F987),MIN(D987*N(F987),E987)))</f>
        <v/>
      </c>
      <c r="H987" s="9">
        <f>IF(A987="","",N(C987)+N(G987))</f>
        <v/>
      </c>
      <c r="I987" s="9">
        <f>IF(A987="","",SUMIF($A$2:$A$1001,A987,$G$2:$G$1001))</f>
        <v/>
      </c>
    </row>
    <row r="988">
      <c r="A988" s="12" t="n"/>
      <c r="B988" s="12" t="n"/>
      <c r="C988" s="14" t="n"/>
      <c r="D988" s="14" t="n"/>
      <c r="E988" s="14" t="n"/>
      <c r="F988" s="16">
        <f>IF(A988="","",SUMIF(Readers!$A$2:$A$401,A988,Readers!$D$2:$D$401))</f>
        <v/>
      </c>
      <c r="G988" s="9">
        <f>IF(OR(A988="",D988=""),"",IF(E988="",D988*N(F988),MIN(D988*N(F988),E988)))</f>
        <v/>
      </c>
      <c r="H988" s="9">
        <f>IF(A988="","",N(C988)+N(G988))</f>
        <v/>
      </c>
      <c r="I988" s="9">
        <f>IF(A988="","",SUMIF($A$2:$A$1001,A988,$G$2:$G$1001))</f>
        <v/>
      </c>
    </row>
    <row r="989">
      <c r="A989" s="12" t="n"/>
      <c r="B989" s="12" t="n"/>
      <c r="C989" s="14" t="n"/>
      <c r="D989" s="14" t="n"/>
      <c r="E989" s="14" t="n"/>
      <c r="F989" s="16">
        <f>IF(A989="","",SUMIF(Readers!$A$2:$A$401,A989,Readers!$D$2:$D$401))</f>
        <v/>
      </c>
      <c r="G989" s="9">
        <f>IF(OR(A989="",D989=""),"",IF(E989="",D989*N(F989),MIN(D989*N(F989),E989)))</f>
        <v/>
      </c>
      <c r="H989" s="9">
        <f>IF(A989="","",N(C989)+N(G989))</f>
        <v/>
      </c>
      <c r="I989" s="9">
        <f>IF(A989="","",SUMIF($A$2:$A$1001,A989,$G$2:$G$1001))</f>
        <v/>
      </c>
    </row>
    <row r="990">
      <c r="A990" s="12" t="n"/>
      <c r="B990" s="12" t="n"/>
      <c r="C990" s="14" t="n"/>
      <c r="D990" s="14" t="n"/>
      <c r="E990" s="14" t="n"/>
      <c r="F990" s="16">
        <f>IF(A990="","",SUMIF(Readers!$A$2:$A$401,A990,Readers!$D$2:$D$401))</f>
        <v/>
      </c>
      <c r="G990" s="9">
        <f>IF(OR(A990="",D990=""),"",IF(E990="",D990*N(F990),MIN(D990*N(F990),E990)))</f>
        <v/>
      </c>
      <c r="H990" s="9">
        <f>IF(A990="","",N(C990)+N(G990))</f>
        <v/>
      </c>
      <c r="I990" s="9">
        <f>IF(A990="","",SUMIF($A$2:$A$1001,A990,$G$2:$G$1001))</f>
        <v/>
      </c>
    </row>
    <row r="991">
      <c r="A991" s="12" t="n"/>
      <c r="B991" s="12" t="n"/>
      <c r="C991" s="14" t="n"/>
      <c r="D991" s="14" t="n"/>
      <c r="E991" s="14" t="n"/>
      <c r="F991" s="16">
        <f>IF(A991="","",SUMIF(Readers!$A$2:$A$401,A991,Readers!$D$2:$D$401))</f>
        <v/>
      </c>
      <c r="G991" s="9">
        <f>IF(OR(A991="",D991=""),"",IF(E991="",D991*N(F991),MIN(D991*N(F991),E991)))</f>
        <v/>
      </c>
      <c r="H991" s="9">
        <f>IF(A991="","",N(C991)+N(G991))</f>
        <v/>
      </c>
      <c r="I991" s="9">
        <f>IF(A991="","",SUMIF($A$2:$A$1001,A991,$G$2:$G$1001))</f>
        <v/>
      </c>
    </row>
    <row r="992">
      <c r="A992" s="12" t="n"/>
      <c r="B992" s="12" t="n"/>
      <c r="C992" s="14" t="n"/>
      <c r="D992" s="14" t="n"/>
      <c r="E992" s="14" t="n"/>
      <c r="F992" s="16">
        <f>IF(A992="","",SUMIF(Readers!$A$2:$A$401,A992,Readers!$D$2:$D$401))</f>
        <v/>
      </c>
      <c r="G992" s="9">
        <f>IF(OR(A992="",D992=""),"",IF(E992="",D992*N(F992),MIN(D992*N(F992),E992)))</f>
        <v/>
      </c>
      <c r="H992" s="9">
        <f>IF(A992="","",N(C992)+N(G992))</f>
        <v/>
      </c>
      <c r="I992" s="9">
        <f>IF(A992="","",SUMIF($A$2:$A$1001,A992,$G$2:$G$1001))</f>
        <v/>
      </c>
    </row>
    <row r="993">
      <c r="A993" s="12" t="n"/>
      <c r="B993" s="12" t="n"/>
      <c r="C993" s="14" t="n"/>
      <c r="D993" s="14" t="n"/>
      <c r="E993" s="14" t="n"/>
      <c r="F993" s="16">
        <f>IF(A993="","",SUMIF(Readers!$A$2:$A$401,A993,Readers!$D$2:$D$401))</f>
        <v/>
      </c>
      <c r="G993" s="9">
        <f>IF(OR(A993="",D993=""),"",IF(E993="",D993*N(F993),MIN(D993*N(F993),E993)))</f>
        <v/>
      </c>
      <c r="H993" s="9">
        <f>IF(A993="","",N(C993)+N(G993))</f>
        <v/>
      </c>
      <c r="I993" s="9">
        <f>IF(A993="","",SUMIF($A$2:$A$1001,A993,$G$2:$G$1001))</f>
        <v/>
      </c>
    </row>
    <row r="994">
      <c r="A994" s="12" t="n"/>
      <c r="B994" s="12" t="n"/>
      <c r="C994" s="14" t="n"/>
      <c r="D994" s="14" t="n"/>
      <c r="E994" s="14" t="n"/>
      <c r="F994" s="16">
        <f>IF(A994="","",SUMIF(Readers!$A$2:$A$401,A994,Readers!$D$2:$D$401))</f>
        <v/>
      </c>
      <c r="G994" s="9">
        <f>IF(OR(A994="",D994=""),"",IF(E994="",D994*N(F994),MIN(D994*N(F994),E994)))</f>
        <v/>
      </c>
      <c r="H994" s="9">
        <f>IF(A994="","",N(C994)+N(G994))</f>
        <v/>
      </c>
      <c r="I994" s="9">
        <f>IF(A994="","",SUMIF($A$2:$A$1001,A994,$G$2:$G$1001))</f>
        <v/>
      </c>
    </row>
    <row r="995">
      <c r="A995" s="12" t="n"/>
      <c r="B995" s="12" t="n"/>
      <c r="C995" s="14" t="n"/>
      <c r="D995" s="14" t="n"/>
      <c r="E995" s="14" t="n"/>
      <c r="F995" s="16">
        <f>IF(A995="","",SUMIF(Readers!$A$2:$A$401,A995,Readers!$D$2:$D$401))</f>
        <v/>
      </c>
      <c r="G995" s="9">
        <f>IF(OR(A995="",D995=""),"",IF(E995="",D995*N(F995),MIN(D995*N(F995),E995)))</f>
        <v/>
      </c>
      <c r="H995" s="9">
        <f>IF(A995="","",N(C995)+N(G995))</f>
        <v/>
      </c>
      <c r="I995" s="9">
        <f>IF(A995="","",SUMIF($A$2:$A$1001,A995,$G$2:$G$1001))</f>
        <v/>
      </c>
    </row>
    <row r="996">
      <c r="A996" s="12" t="n"/>
      <c r="B996" s="12" t="n"/>
      <c r="C996" s="14" t="n"/>
      <c r="D996" s="14" t="n"/>
      <c r="E996" s="14" t="n"/>
      <c r="F996" s="16">
        <f>IF(A996="","",SUMIF(Readers!$A$2:$A$401,A996,Readers!$D$2:$D$401))</f>
        <v/>
      </c>
      <c r="G996" s="9">
        <f>IF(OR(A996="",D996=""),"",IF(E996="",D996*N(F996),MIN(D996*N(F996),E996)))</f>
        <v/>
      </c>
      <c r="H996" s="9">
        <f>IF(A996="","",N(C996)+N(G996))</f>
        <v/>
      </c>
      <c r="I996" s="9">
        <f>IF(A996="","",SUMIF($A$2:$A$1001,A996,$G$2:$G$1001))</f>
        <v/>
      </c>
    </row>
    <row r="997">
      <c r="A997" s="12" t="n"/>
      <c r="B997" s="12" t="n"/>
      <c r="C997" s="14" t="n"/>
      <c r="D997" s="14" t="n"/>
      <c r="E997" s="14" t="n"/>
      <c r="F997" s="16">
        <f>IF(A997="","",SUMIF(Readers!$A$2:$A$401,A997,Readers!$D$2:$D$401))</f>
        <v/>
      </c>
      <c r="G997" s="9">
        <f>IF(OR(A997="",D997=""),"",IF(E997="",D997*N(F997),MIN(D997*N(F997),E997)))</f>
        <v/>
      </c>
      <c r="H997" s="9">
        <f>IF(A997="","",N(C997)+N(G997))</f>
        <v/>
      </c>
      <c r="I997" s="9">
        <f>IF(A997="","",SUMIF($A$2:$A$1001,A997,$G$2:$G$1001))</f>
        <v/>
      </c>
    </row>
    <row r="998">
      <c r="A998" s="12" t="n"/>
      <c r="B998" s="12" t="n"/>
      <c r="C998" s="14" t="n"/>
      <c r="D998" s="14" t="n"/>
      <c r="E998" s="14" t="n"/>
      <c r="F998" s="16">
        <f>IF(A998="","",SUMIF(Readers!$A$2:$A$401,A998,Readers!$D$2:$D$401))</f>
        <v/>
      </c>
      <c r="G998" s="9">
        <f>IF(OR(A998="",D998=""),"",IF(E998="",D998*N(F998),MIN(D998*N(F998),E998)))</f>
        <v/>
      </c>
      <c r="H998" s="9">
        <f>IF(A998="","",N(C998)+N(G998))</f>
        <v/>
      </c>
      <c r="I998" s="9">
        <f>IF(A998="","",SUMIF($A$2:$A$1001,A998,$G$2:$G$1001))</f>
        <v/>
      </c>
    </row>
    <row r="999">
      <c r="A999" s="12" t="n"/>
      <c r="B999" s="12" t="n"/>
      <c r="C999" s="14" t="n"/>
      <c r="D999" s="14" t="n"/>
      <c r="E999" s="14" t="n"/>
      <c r="F999" s="16">
        <f>IF(A999="","",SUMIF(Readers!$A$2:$A$401,A999,Readers!$D$2:$D$401))</f>
        <v/>
      </c>
      <c r="G999" s="9">
        <f>IF(OR(A999="",D999=""),"",IF(E999="",D999*N(F999),MIN(D999*N(F999),E999)))</f>
        <v/>
      </c>
      <c r="H999" s="9">
        <f>IF(A999="","",N(C999)+N(G999))</f>
        <v/>
      </c>
      <c r="I999" s="9">
        <f>IF(A999="","",SUMIF($A$2:$A$1001,A999,$G$2:$G$1001))</f>
        <v/>
      </c>
    </row>
    <row r="1000">
      <c r="A1000" s="12" t="n"/>
      <c r="B1000" s="12" t="n"/>
      <c r="C1000" s="14" t="n"/>
      <c r="D1000" s="14" t="n"/>
      <c r="E1000" s="14" t="n"/>
      <c r="F1000" s="16">
        <f>IF(A1000="","",SUMIF(Readers!$A$2:$A$401,A1000,Readers!$D$2:$D$401))</f>
        <v/>
      </c>
      <c r="G1000" s="9">
        <f>IF(OR(A1000="",D1000=""),"",IF(E1000="",D1000*N(F1000),MIN(D1000*N(F1000),E1000)))</f>
        <v/>
      </c>
      <c r="H1000" s="9">
        <f>IF(A1000="","",N(C1000)+N(G1000))</f>
        <v/>
      </c>
      <c r="I1000" s="9">
        <f>IF(A1000="","",SUMIF($A$2:$A$1001,A1000,$G$2:$G$1001))</f>
        <v/>
      </c>
    </row>
    <row r="1001">
      <c r="A1001" s="12" t="n"/>
      <c r="B1001" s="12" t="n"/>
      <c r="C1001" s="14" t="n"/>
      <c r="D1001" s="14" t="n"/>
      <c r="E1001" s="14" t="n"/>
      <c r="F1001" s="16">
        <f>IF(A1001="","",SUMIF(Readers!$A$2:$A$401,A1001,Readers!$D$2:$D$401))</f>
        <v/>
      </c>
      <c r="G1001" s="9">
        <f>IF(OR(A1001="",D1001=""),"",IF(E1001="",D1001*N(F1001),MIN(D1001*N(F1001),E1001)))</f>
        <v/>
      </c>
      <c r="H1001" s="9">
        <f>IF(A1001="","",N(C1001)+N(G1001))</f>
        <v/>
      </c>
      <c r="I1001" s="9">
        <f>IF(A1001="","",SUMIF($A$2:$A$1001,A1001,$G$2:$G$1001))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6" customWidth="1" min="5" max="5"/>
    <col width="16" customWidth="1" min="6" max="6"/>
    <col width="14" customWidth="1" min="7" max="7"/>
    <col width="16" customWidth="1" min="8" max="8"/>
    <col width="14" customWidth="1" min="9" max="9"/>
    <col width="18" customWidth="1" min="10" max="10"/>
    <col width="30" customWidth="1" min="12" max="12"/>
    <col width="16" customWidth="1" min="13" max="13"/>
  </cols>
  <sheetData>
    <row r="1" ht="32" customHeight="1">
      <c r="A1" s="3" t="inlineStr">
        <is>
          <t>Date</t>
        </is>
      </c>
      <c r="B1" s="3" t="inlineStr">
        <is>
          <t>Count sheet # or payout ID</t>
        </is>
      </c>
      <c r="C1" s="3" t="inlineStr">
        <is>
          <t>Cash ($)</t>
        </is>
      </c>
      <c r="D1" s="3" t="inlineStr">
        <is>
          <t>Checks ($)</t>
        </is>
      </c>
      <c r="E1" s="3" t="inlineStr">
        <is>
          <t>Online payout received ($)</t>
        </is>
      </c>
      <c r="F1" s="3" t="inlineStr">
        <is>
          <t>Online fees withheld ($)</t>
        </is>
      </c>
      <c r="G1" s="3" t="inlineStr">
        <is>
          <t>Refunds paid ($)</t>
        </is>
      </c>
      <c r="H1" s="3" t="inlineStr">
        <is>
          <t>Gross for this line ($)</t>
        </is>
      </c>
      <c r="I1" s="3" t="inlineStr">
        <is>
          <t>Deposit slip #</t>
        </is>
      </c>
      <c r="J1" s="3" t="inlineStr">
        <is>
          <t>Counted by (two initials)</t>
        </is>
      </c>
      <c r="L1" s="4" t="inlineStr">
        <is>
          <t>Totals</t>
        </is>
      </c>
      <c r="M1" s="5" t="n"/>
    </row>
    <row r="2">
      <c r="A2" s="20" t="n">
        <v>46441</v>
      </c>
      <c r="B2" s="6" t="inlineStr">
        <is>
          <t>Count 1 (example)</t>
        </is>
      </c>
      <c r="C2" s="8" t="n">
        <v>69</v>
      </c>
      <c r="D2" s="8" t="n"/>
      <c r="E2" s="8" t="n"/>
      <c r="F2" s="8" t="n"/>
      <c r="G2" s="8" t="n"/>
      <c r="H2" s="9">
        <f>IF(COUNT(C2:G2)=0,"",N(C2)+N(D2)+N(E2)+N(F2)-N(G2))</f>
        <v/>
      </c>
      <c r="I2" s="6" t="n"/>
      <c r="J2" s="6" t="inlineStr">
        <is>
          <t>T.R. / M.S.</t>
        </is>
      </c>
      <c r="L2" s="10" t="inlineStr">
        <is>
          <t>Cash</t>
        </is>
      </c>
      <c r="M2" s="15">
        <f>SUM(C2:C121)</f>
        <v/>
      </c>
    </row>
    <row r="3">
      <c r="A3" s="21" t="n"/>
      <c r="B3" s="12" t="n"/>
      <c r="C3" s="14" t="n"/>
      <c r="D3" s="14" t="n"/>
      <c r="E3" s="14" t="n"/>
      <c r="F3" s="14" t="n"/>
      <c r="G3" s="14" t="n"/>
      <c r="H3" s="9">
        <f>IF(COUNT(C3:G3)=0,"",N(C3)+N(D3)+N(E3)+N(F3)-N(G3))</f>
        <v/>
      </c>
      <c r="I3" s="12" t="n"/>
      <c r="J3" s="12" t="n"/>
      <c r="L3" s="10" t="inlineStr">
        <is>
          <t>Checks</t>
        </is>
      </c>
      <c r="M3" s="15">
        <f>SUM(D2:D121)</f>
        <v/>
      </c>
    </row>
    <row r="4">
      <c r="A4" s="21" t="n"/>
      <c r="B4" s="12" t="n"/>
      <c r="C4" s="14" t="n"/>
      <c r="D4" s="14" t="n"/>
      <c r="E4" s="14" t="n"/>
      <c r="F4" s="14" t="n"/>
      <c r="G4" s="14" t="n"/>
      <c r="H4" s="9">
        <f>IF(COUNT(C4:G4)=0,"",N(C4)+N(D4)+N(E4)+N(F4)-N(G4))</f>
        <v/>
      </c>
      <c r="I4" s="12" t="n"/>
      <c r="J4" s="12" t="n"/>
      <c r="L4" s="10" t="inlineStr">
        <is>
          <t>Online payouts</t>
        </is>
      </c>
      <c r="M4" s="15">
        <f>SUM(E2:E121)</f>
        <v/>
      </c>
    </row>
    <row r="5">
      <c r="A5" s="21" t="n"/>
      <c r="B5" s="12" t="n"/>
      <c r="C5" s="14" t="n"/>
      <c r="D5" s="14" t="n"/>
      <c r="E5" s="14" t="n"/>
      <c r="F5" s="14" t="n"/>
      <c r="G5" s="14" t="n"/>
      <c r="H5" s="9">
        <f>IF(COUNT(C5:G5)=0,"",N(C5)+N(D5)+N(E5)+N(F5)-N(G5))</f>
        <v/>
      </c>
      <c r="I5" s="12" t="n"/>
      <c r="J5" s="12" t="n"/>
      <c r="L5" s="10" t="inlineStr">
        <is>
          <t>Online fees</t>
        </is>
      </c>
      <c r="M5" s="15">
        <f>SUM(F2:F121)</f>
        <v/>
      </c>
    </row>
    <row r="6">
      <c r="A6" s="21" t="n"/>
      <c r="B6" s="12" t="n"/>
      <c r="C6" s="14" t="n"/>
      <c r="D6" s="14" t="n"/>
      <c r="E6" s="14" t="n"/>
      <c r="F6" s="14" t="n"/>
      <c r="G6" s="14" t="n"/>
      <c r="H6" s="9">
        <f>IF(COUNT(C6:G6)=0,"",N(C6)+N(D6)+N(E6)+N(F6)-N(G6))</f>
        <v/>
      </c>
      <c r="I6" s="12" t="n"/>
      <c r="J6" s="12" t="n"/>
      <c r="L6" s="10" t="inlineStr">
        <is>
          <t>Refunds</t>
        </is>
      </c>
      <c r="M6" s="15">
        <f>SUM(G2:G121)</f>
        <v/>
      </c>
    </row>
    <row r="7">
      <c r="A7" s="21" t="n"/>
      <c r="B7" s="12" t="n"/>
      <c r="C7" s="14" t="n"/>
      <c r="D7" s="14" t="n"/>
      <c r="E7" s="14" t="n"/>
      <c r="F7" s="14" t="n"/>
      <c r="G7" s="14" t="n"/>
      <c r="H7" s="9">
        <f>IF(COUNT(C7:G7)=0,"",N(C7)+N(D7)+N(E7)+N(F7)-N(G7))</f>
        <v/>
      </c>
      <c r="I7" s="12" t="n"/>
      <c r="J7" s="12" t="n"/>
      <c r="L7" s="10" t="inlineStr">
        <is>
          <t>Gross collected</t>
        </is>
      </c>
      <c r="M7" s="15">
        <f>SUM(H2:H121)</f>
        <v/>
      </c>
    </row>
    <row r="8">
      <c r="A8" s="21" t="n"/>
      <c r="B8" s="12" t="n"/>
      <c r="C8" s="14" t="n"/>
      <c r="D8" s="14" t="n"/>
      <c r="E8" s="14" t="n"/>
      <c r="F8" s="14" t="n"/>
      <c r="G8" s="14" t="n"/>
      <c r="H8" s="9">
        <f>IF(COUNT(C8:G8)=0,"",N(C8)+N(D8)+N(E8)+N(F8)-N(G8))</f>
        <v/>
      </c>
      <c r="I8" s="12" t="n"/>
      <c r="J8" s="12" t="n"/>
      <c r="L8" s="10" t="inlineStr">
        <is>
          <t>Collected on Readers tab</t>
        </is>
      </c>
      <c r="M8" s="15">
        <f>Readers!M6</f>
        <v/>
      </c>
    </row>
    <row r="9">
      <c r="A9" s="21" t="n"/>
      <c r="B9" s="12" t="n"/>
      <c r="C9" s="14" t="n"/>
      <c r="D9" s="14" t="n"/>
      <c r="E9" s="14" t="n"/>
      <c r="F9" s="14" t="n"/>
      <c r="G9" s="14" t="n"/>
      <c r="H9" s="9">
        <f>IF(COUNT(C9:G9)=0,"",N(C9)+N(D9)+N(E9)+N(F9)-N(G9))</f>
        <v/>
      </c>
      <c r="I9" s="12" t="n"/>
      <c r="J9" s="12" t="n"/>
      <c r="L9" s="10" t="inlineStr">
        <is>
          <t>Difference (should be $0.00)</t>
        </is>
      </c>
      <c r="M9" s="15">
        <f>M8-M7</f>
        <v/>
      </c>
    </row>
    <row r="10">
      <c r="A10" s="21" t="n"/>
      <c r="B10" s="12" t="n"/>
      <c r="C10" s="14" t="n"/>
      <c r="D10" s="14" t="n"/>
      <c r="E10" s="14" t="n"/>
      <c r="F10" s="14" t="n"/>
      <c r="G10" s="14" t="n"/>
      <c r="H10" s="9">
        <f>IF(COUNT(C10:G10)=0,"",N(C10)+N(D10)+N(E10)+N(F10)-N(G10))</f>
        <v/>
      </c>
      <c r="I10" s="12" t="n"/>
      <c r="J10" s="12" t="n"/>
    </row>
    <row r="11">
      <c r="A11" s="21" t="n"/>
      <c r="B11" s="12" t="n"/>
      <c r="C11" s="14" t="n"/>
      <c r="D11" s="14" t="n"/>
      <c r="E11" s="14" t="n"/>
      <c r="F11" s="14" t="n"/>
      <c r="G11" s="14" t="n"/>
      <c r="H11" s="9">
        <f>IF(COUNT(C11:G11)=0,"",N(C11)+N(D11)+N(E11)+N(F11)-N(G11))</f>
        <v/>
      </c>
      <c r="I11" s="12" t="n"/>
      <c r="J11" s="12" t="n"/>
    </row>
    <row r="12">
      <c r="A12" s="21" t="n"/>
      <c r="B12" s="12" t="n"/>
      <c r="C12" s="14" t="n"/>
      <c r="D12" s="14" t="n"/>
      <c r="E12" s="14" t="n"/>
      <c r="F12" s="14" t="n"/>
      <c r="G12" s="14" t="n"/>
      <c r="H12" s="9">
        <f>IF(COUNT(C12:G12)=0,"",N(C12)+N(D12)+N(E12)+N(F12)-N(G12))</f>
        <v/>
      </c>
      <c r="I12" s="12" t="n"/>
      <c r="J12" s="12" t="n"/>
    </row>
    <row r="13">
      <c r="A13" s="21" t="n"/>
      <c r="B13" s="12" t="n"/>
      <c r="C13" s="14" t="n"/>
      <c r="D13" s="14" t="n"/>
      <c r="E13" s="14" t="n"/>
      <c r="F13" s="14" t="n"/>
      <c r="G13" s="14" t="n"/>
      <c r="H13" s="9">
        <f>IF(COUNT(C13:G13)=0,"",N(C13)+N(D13)+N(E13)+N(F13)-N(G13))</f>
        <v/>
      </c>
      <c r="I13" s="12" t="n"/>
      <c r="J13" s="12" t="n"/>
    </row>
    <row r="14">
      <c r="A14" s="21" t="n"/>
      <c r="B14" s="12" t="n"/>
      <c r="C14" s="14" t="n"/>
      <c r="D14" s="14" t="n"/>
      <c r="E14" s="14" t="n"/>
      <c r="F14" s="14" t="n"/>
      <c r="G14" s="14" t="n"/>
      <c r="H14" s="9">
        <f>IF(COUNT(C14:G14)=0,"",N(C14)+N(D14)+N(E14)+N(F14)-N(G14))</f>
        <v/>
      </c>
      <c r="I14" s="12" t="n"/>
      <c r="J14" s="12" t="n"/>
    </row>
    <row r="15">
      <c r="A15" s="21" t="n"/>
      <c r="B15" s="12" t="n"/>
      <c r="C15" s="14" t="n"/>
      <c r="D15" s="14" t="n"/>
      <c r="E15" s="14" t="n"/>
      <c r="F15" s="14" t="n"/>
      <c r="G15" s="14" t="n"/>
      <c r="H15" s="9">
        <f>IF(COUNT(C15:G15)=0,"",N(C15)+N(D15)+N(E15)+N(F15)-N(G15))</f>
        <v/>
      </c>
      <c r="I15" s="12" t="n"/>
      <c r="J15" s="12" t="n"/>
    </row>
    <row r="16">
      <c r="A16" s="21" t="n"/>
      <c r="B16" s="12" t="n"/>
      <c r="C16" s="14" t="n"/>
      <c r="D16" s="14" t="n"/>
      <c r="E16" s="14" t="n"/>
      <c r="F16" s="14" t="n"/>
      <c r="G16" s="14" t="n"/>
      <c r="H16" s="9">
        <f>IF(COUNT(C16:G16)=0,"",N(C16)+N(D16)+N(E16)+N(F16)-N(G16))</f>
        <v/>
      </c>
      <c r="I16" s="12" t="n"/>
      <c r="J16" s="12" t="n"/>
    </row>
    <row r="17">
      <c r="A17" s="21" t="n"/>
      <c r="B17" s="12" t="n"/>
      <c r="C17" s="14" t="n"/>
      <c r="D17" s="14" t="n"/>
      <c r="E17" s="14" t="n"/>
      <c r="F17" s="14" t="n"/>
      <c r="G17" s="14" t="n"/>
      <c r="H17" s="9">
        <f>IF(COUNT(C17:G17)=0,"",N(C17)+N(D17)+N(E17)+N(F17)-N(G17))</f>
        <v/>
      </c>
      <c r="I17" s="12" t="n"/>
      <c r="J17" s="12" t="n"/>
    </row>
    <row r="18">
      <c r="A18" s="21" t="n"/>
      <c r="B18" s="12" t="n"/>
      <c r="C18" s="14" t="n"/>
      <c r="D18" s="14" t="n"/>
      <c r="E18" s="14" t="n"/>
      <c r="F18" s="14" t="n"/>
      <c r="G18" s="14" t="n"/>
      <c r="H18" s="9">
        <f>IF(COUNT(C18:G18)=0,"",N(C18)+N(D18)+N(E18)+N(F18)-N(G18))</f>
        <v/>
      </c>
      <c r="I18" s="12" t="n"/>
      <c r="J18" s="12" t="n"/>
    </row>
    <row r="19">
      <c r="A19" s="21" t="n"/>
      <c r="B19" s="12" t="n"/>
      <c r="C19" s="14" t="n"/>
      <c r="D19" s="14" t="n"/>
      <c r="E19" s="14" t="n"/>
      <c r="F19" s="14" t="n"/>
      <c r="G19" s="14" t="n"/>
      <c r="H19" s="9">
        <f>IF(COUNT(C19:G19)=0,"",N(C19)+N(D19)+N(E19)+N(F19)-N(G19))</f>
        <v/>
      </c>
      <c r="I19" s="12" t="n"/>
      <c r="J19" s="12" t="n"/>
    </row>
    <row r="20">
      <c r="A20" s="21" t="n"/>
      <c r="B20" s="12" t="n"/>
      <c r="C20" s="14" t="n"/>
      <c r="D20" s="14" t="n"/>
      <c r="E20" s="14" t="n"/>
      <c r="F20" s="14" t="n"/>
      <c r="G20" s="14" t="n"/>
      <c r="H20" s="9">
        <f>IF(COUNT(C20:G20)=0,"",N(C20)+N(D20)+N(E20)+N(F20)-N(G20))</f>
        <v/>
      </c>
      <c r="I20" s="12" t="n"/>
      <c r="J20" s="12" t="n"/>
    </row>
    <row r="21">
      <c r="A21" s="21" t="n"/>
      <c r="B21" s="12" t="n"/>
      <c r="C21" s="14" t="n"/>
      <c r="D21" s="14" t="n"/>
      <c r="E21" s="14" t="n"/>
      <c r="F21" s="14" t="n"/>
      <c r="G21" s="14" t="n"/>
      <c r="H21" s="9">
        <f>IF(COUNT(C21:G21)=0,"",N(C21)+N(D21)+N(E21)+N(F21)-N(G21))</f>
        <v/>
      </c>
      <c r="I21" s="12" t="n"/>
      <c r="J21" s="12" t="n"/>
    </row>
    <row r="22">
      <c r="A22" s="21" t="n"/>
      <c r="B22" s="12" t="n"/>
      <c r="C22" s="14" t="n"/>
      <c r="D22" s="14" t="n"/>
      <c r="E22" s="14" t="n"/>
      <c r="F22" s="14" t="n"/>
      <c r="G22" s="14" t="n"/>
      <c r="H22" s="9">
        <f>IF(COUNT(C22:G22)=0,"",N(C22)+N(D22)+N(E22)+N(F22)-N(G22))</f>
        <v/>
      </c>
      <c r="I22" s="12" t="n"/>
      <c r="J22" s="12" t="n"/>
    </row>
    <row r="23">
      <c r="A23" s="21" t="n"/>
      <c r="B23" s="12" t="n"/>
      <c r="C23" s="14" t="n"/>
      <c r="D23" s="14" t="n"/>
      <c r="E23" s="14" t="n"/>
      <c r="F23" s="14" t="n"/>
      <c r="G23" s="14" t="n"/>
      <c r="H23" s="9">
        <f>IF(COUNT(C23:G23)=0,"",N(C23)+N(D23)+N(E23)+N(F23)-N(G23))</f>
        <v/>
      </c>
      <c r="I23" s="12" t="n"/>
      <c r="J23" s="12" t="n"/>
    </row>
    <row r="24">
      <c r="A24" s="21" t="n"/>
      <c r="B24" s="12" t="n"/>
      <c r="C24" s="14" t="n"/>
      <c r="D24" s="14" t="n"/>
      <c r="E24" s="14" t="n"/>
      <c r="F24" s="14" t="n"/>
      <c r="G24" s="14" t="n"/>
      <c r="H24" s="9">
        <f>IF(COUNT(C24:G24)=0,"",N(C24)+N(D24)+N(E24)+N(F24)-N(G24))</f>
        <v/>
      </c>
      <c r="I24" s="12" t="n"/>
      <c r="J24" s="12" t="n"/>
    </row>
    <row r="25">
      <c r="A25" s="21" t="n"/>
      <c r="B25" s="12" t="n"/>
      <c r="C25" s="14" t="n"/>
      <c r="D25" s="14" t="n"/>
      <c r="E25" s="14" t="n"/>
      <c r="F25" s="14" t="n"/>
      <c r="G25" s="14" t="n"/>
      <c r="H25" s="9">
        <f>IF(COUNT(C25:G25)=0,"",N(C25)+N(D25)+N(E25)+N(F25)-N(G25))</f>
        <v/>
      </c>
      <c r="I25" s="12" t="n"/>
      <c r="J25" s="12" t="n"/>
    </row>
    <row r="26">
      <c r="A26" s="21" t="n"/>
      <c r="B26" s="12" t="n"/>
      <c r="C26" s="14" t="n"/>
      <c r="D26" s="14" t="n"/>
      <c r="E26" s="14" t="n"/>
      <c r="F26" s="14" t="n"/>
      <c r="G26" s="14" t="n"/>
      <c r="H26" s="9">
        <f>IF(COUNT(C26:G26)=0,"",N(C26)+N(D26)+N(E26)+N(F26)-N(G26))</f>
        <v/>
      </c>
      <c r="I26" s="12" t="n"/>
      <c r="J26" s="12" t="n"/>
    </row>
    <row r="27">
      <c r="A27" s="21" t="n"/>
      <c r="B27" s="12" t="n"/>
      <c r="C27" s="14" t="n"/>
      <c r="D27" s="14" t="n"/>
      <c r="E27" s="14" t="n"/>
      <c r="F27" s="14" t="n"/>
      <c r="G27" s="14" t="n"/>
      <c r="H27" s="9">
        <f>IF(COUNT(C27:G27)=0,"",N(C27)+N(D27)+N(E27)+N(F27)-N(G27))</f>
        <v/>
      </c>
      <c r="I27" s="12" t="n"/>
      <c r="J27" s="12" t="n"/>
    </row>
    <row r="28">
      <c r="A28" s="21" t="n"/>
      <c r="B28" s="12" t="n"/>
      <c r="C28" s="14" t="n"/>
      <c r="D28" s="14" t="n"/>
      <c r="E28" s="14" t="n"/>
      <c r="F28" s="14" t="n"/>
      <c r="G28" s="14" t="n"/>
      <c r="H28" s="9">
        <f>IF(COUNT(C28:G28)=0,"",N(C28)+N(D28)+N(E28)+N(F28)-N(G28))</f>
        <v/>
      </c>
      <c r="I28" s="12" t="n"/>
      <c r="J28" s="12" t="n"/>
    </row>
    <row r="29">
      <c r="A29" s="21" t="n"/>
      <c r="B29" s="12" t="n"/>
      <c r="C29" s="14" t="n"/>
      <c r="D29" s="14" t="n"/>
      <c r="E29" s="14" t="n"/>
      <c r="F29" s="14" t="n"/>
      <c r="G29" s="14" t="n"/>
      <c r="H29" s="9">
        <f>IF(COUNT(C29:G29)=0,"",N(C29)+N(D29)+N(E29)+N(F29)-N(G29))</f>
        <v/>
      </c>
      <c r="I29" s="12" t="n"/>
      <c r="J29" s="12" t="n"/>
    </row>
    <row r="30">
      <c r="A30" s="21" t="n"/>
      <c r="B30" s="12" t="n"/>
      <c r="C30" s="14" t="n"/>
      <c r="D30" s="14" t="n"/>
      <c r="E30" s="14" t="n"/>
      <c r="F30" s="14" t="n"/>
      <c r="G30" s="14" t="n"/>
      <c r="H30" s="9">
        <f>IF(COUNT(C30:G30)=0,"",N(C30)+N(D30)+N(E30)+N(F30)-N(G30))</f>
        <v/>
      </c>
      <c r="I30" s="12" t="n"/>
      <c r="J30" s="12" t="n"/>
    </row>
    <row r="31">
      <c r="A31" s="21" t="n"/>
      <c r="B31" s="12" t="n"/>
      <c r="C31" s="14" t="n"/>
      <c r="D31" s="14" t="n"/>
      <c r="E31" s="14" t="n"/>
      <c r="F31" s="14" t="n"/>
      <c r="G31" s="14" t="n"/>
      <c r="H31" s="9">
        <f>IF(COUNT(C31:G31)=0,"",N(C31)+N(D31)+N(E31)+N(F31)-N(G31))</f>
        <v/>
      </c>
      <c r="I31" s="12" t="n"/>
      <c r="J31" s="12" t="n"/>
    </row>
    <row r="32">
      <c r="A32" s="21" t="n"/>
      <c r="B32" s="12" t="n"/>
      <c r="C32" s="14" t="n"/>
      <c r="D32" s="14" t="n"/>
      <c r="E32" s="14" t="n"/>
      <c r="F32" s="14" t="n"/>
      <c r="G32" s="14" t="n"/>
      <c r="H32" s="9">
        <f>IF(COUNT(C32:G32)=0,"",N(C32)+N(D32)+N(E32)+N(F32)-N(G32))</f>
        <v/>
      </c>
      <c r="I32" s="12" t="n"/>
      <c r="J32" s="12" t="n"/>
    </row>
    <row r="33">
      <c r="A33" s="21" t="n"/>
      <c r="B33" s="12" t="n"/>
      <c r="C33" s="14" t="n"/>
      <c r="D33" s="14" t="n"/>
      <c r="E33" s="14" t="n"/>
      <c r="F33" s="14" t="n"/>
      <c r="G33" s="14" t="n"/>
      <c r="H33" s="9">
        <f>IF(COUNT(C33:G33)=0,"",N(C33)+N(D33)+N(E33)+N(F33)-N(G33))</f>
        <v/>
      </c>
      <c r="I33" s="12" t="n"/>
      <c r="J33" s="12" t="n"/>
    </row>
    <row r="34">
      <c r="A34" s="21" t="n"/>
      <c r="B34" s="12" t="n"/>
      <c r="C34" s="14" t="n"/>
      <c r="D34" s="14" t="n"/>
      <c r="E34" s="14" t="n"/>
      <c r="F34" s="14" t="n"/>
      <c r="G34" s="14" t="n"/>
      <c r="H34" s="9">
        <f>IF(COUNT(C34:G34)=0,"",N(C34)+N(D34)+N(E34)+N(F34)-N(G34))</f>
        <v/>
      </c>
      <c r="I34" s="12" t="n"/>
      <c r="J34" s="12" t="n"/>
    </row>
    <row r="35">
      <c r="A35" s="21" t="n"/>
      <c r="B35" s="12" t="n"/>
      <c r="C35" s="14" t="n"/>
      <c r="D35" s="14" t="n"/>
      <c r="E35" s="14" t="n"/>
      <c r="F35" s="14" t="n"/>
      <c r="G35" s="14" t="n"/>
      <c r="H35" s="9">
        <f>IF(COUNT(C35:G35)=0,"",N(C35)+N(D35)+N(E35)+N(F35)-N(G35))</f>
        <v/>
      </c>
      <c r="I35" s="12" t="n"/>
      <c r="J35" s="12" t="n"/>
    </row>
    <row r="36">
      <c r="A36" s="21" t="n"/>
      <c r="B36" s="12" t="n"/>
      <c r="C36" s="14" t="n"/>
      <c r="D36" s="14" t="n"/>
      <c r="E36" s="14" t="n"/>
      <c r="F36" s="14" t="n"/>
      <c r="G36" s="14" t="n"/>
      <c r="H36" s="9">
        <f>IF(COUNT(C36:G36)=0,"",N(C36)+N(D36)+N(E36)+N(F36)-N(G36))</f>
        <v/>
      </c>
      <c r="I36" s="12" t="n"/>
      <c r="J36" s="12" t="n"/>
    </row>
    <row r="37">
      <c r="A37" s="21" t="n"/>
      <c r="B37" s="12" t="n"/>
      <c r="C37" s="14" t="n"/>
      <c r="D37" s="14" t="n"/>
      <c r="E37" s="14" t="n"/>
      <c r="F37" s="14" t="n"/>
      <c r="G37" s="14" t="n"/>
      <c r="H37" s="9">
        <f>IF(COUNT(C37:G37)=0,"",N(C37)+N(D37)+N(E37)+N(F37)-N(G37))</f>
        <v/>
      </c>
      <c r="I37" s="12" t="n"/>
      <c r="J37" s="12" t="n"/>
    </row>
    <row r="38">
      <c r="A38" s="21" t="n"/>
      <c r="B38" s="12" t="n"/>
      <c r="C38" s="14" t="n"/>
      <c r="D38" s="14" t="n"/>
      <c r="E38" s="14" t="n"/>
      <c r="F38" s="14" t="n"/>
      <c r="G38" s="14" t="n"/>
      <c r="H38" s="9">
        <f>IF(COUNT(C38:G38)=0,"",N(C38)+N(D38)+N(E38)+N(F38)-N(G38))</f>
        <v/>
      </c>
      <c r="I38" s="12" t="n"/>
      <c r="J38" s="12" t="n"/>
    </row>
    <row r="39">
      <c r="A39" s="21" t="n"/>
      <c r="B39" s="12" t="n"/>
      <c r="C39" s="14" t="n"/>
      <c r="D39" s="14" t="n"/>
      <c r="E39" s="14" t="n"/>
      <c r="F39" s="14" t="n"/>
      <c r="G39" s="14" t="n"/>
      <c r="H39" s="9">
        <f>IF(COUNT(C39:G39)=0,"",N(C39)+N(D39)+N(E39)+N(F39)-N(G39))</f>
        <v/>
      </c>
      <c r="I39" s="12" t="n"/>
      <c r="J39" s="12" t="n"/>
    </row>
    <row r="40">
      <c r="A40" s="21" t="n"/>
      <c r="B40" s="12" t="n"/>
      <c r="C40" s="14" t="n"/>
      <c r="D40" s="14" t="n"/>
      <c r="E40" s="14" t="n"/>
      <c r="F40" s="14" t="n"/>
      <c r="G40" s="14" t="n"/>
      <c r="H40" s="9">
        <f>IF(COUNT(C40:G40)=0,"",N(C40)+N(D40)+N(E40)+N(F40)-N(G40))</f>
        <v/>
      </c>
      <c r="I40" s="12" t="n"/>
      <c r="J40" s="12" t="n"/>
    </row>
    <row r="41">
      <c r="A41" s="21" t="n"/>
      <c r="B41" s="12" t="n"/>
      <c r="C41" s="14" t="n"/>
      <c r="D41" s="14" t="n"/>
      <c r="E41" s="14" t="n"/>
      <c r="F41" s="14" t="n"/>
      <c r="G41" s="14" t="n"/>
      <c r="H41" s="9">
        <f>IF(COUNT(C41:G41)=0,"",N(C41)+N(D41)+N(E41)+N(F41)-N(G41))</f>
        <v/>
      </c>
      <c r="I41" s="12" t="n"/>
      <c r="J41" s="12" t="n"/>
    </row>
    <row r="42">
      <c r="A42" s="21" t="n"/>
      <c r="B42" s="12" t="n"/>
      <c r="C42" s="14" t="n"/>
      <c r="D42" s="14" t="n"/>
      <c r="E42" s="14" t="n"/>
      <c r="F42" s="14" t="n"/>
      <c r="G42" s="14" t="n"/>
      <c r="H42" s="9">
        <f>IF(COUNT(C42:G42)=0,"",N(C42)+N(D42)+N(E42)+N(F42)-N(G42))</f>
        <v/>
      </c>
      <c r="I42" s="12" t="n"/>
      <c r="J42" s="12" t="n"/>
    </row>
    <row r="43">
      <c r="A43" s="21" t="n"/>
      <c r="B43" s="12" t="n"/>
      <c r="C43" s="14" t="n"/>
      <c r="D43" s="14" t="n"/>
      <c r="E43" s="14" t="n"/>
      <c r="F43" s="14" t="n"/>
      <c r="G43" s="14" t="n"/>
      <c r="H43" s="9">
        <f>IF(COUNT(C43:G43)=0,"",N(C43)+N(D43)+N(E43)+N(F43)-N(G43))</f>
        <v/>
      </c>
      <c r="I43" s="12" t="n"/>
      <c r="J43" s="12" t="n"/>
    </row>
    <row r="44">
      <c r="A44" s="21" t="n"/>
      <c r="B44" s="12" t="n"/>
      <c r="C44" s="14" t="n"/>
      <c r="D44" s="14" t="n"/>
      <c r="E44" s="14" t="n"/>
      <c r="F44" s="14" t="n"/>
      <c r="G44" s="14" t="n"/>
      <c r="H44" s="9">
        <f>IF(COUNT(C44:G44)=0,"",N(C44)+N(D44)+N(E44)+N(F44)-N(G44))</f>
        <v/>
      </c>
      <c r="I44" s="12" t="n"/>
      <c r="J44" s="12" t="n"/>
    </row>
    <row r="45">
      <c r="A45" s="21" t="n"/>
      <c r="B45" s="12" t="n"/>
      <c r="C45" s="14" t="n"/>
      <c r="D45" s="14" t="n"/>
      <c r="E45" s="14" t="n"/>
      <c r="F45" s="14" t="n"/>
      <c r="G45" s="14" t="n"/>
      <c r="H45" s="9">
        <f>IF(COUNT(C45:G45)=0,"",N(C45)+N(D45)+N(E45)+N(F45)-N(G45))</f>
        <v/>
      </c>
      <c r="I45" s="12" t="n"/>
      <c r="J45" s="12" t="n"/>
    </row>
    <row r="46">
      <c r="A46" s="21" t="n"/>
      <c r="B46" s="12" t="n"/>
      <c r="C46" s="14" t="n"/>
      <c r="D46" s="14" t="n"/>
      <c r="E46" s="14" t="n"/>
      <c r="F46" s="14" t="n"/>
      <c r="G46" s="14" t="n"/>
      <c r="H46" s="9">
        <f>IF(COUNT(C46:G46)=0,"",N(C46)+N(D46)+N(E46)+N(F46)-N(G46))</f>
        <v/>
      </c>
      <c r="I46" s="12" t="n"/>
      <c r="J46" s="12" t="n"/>
    </row>
    <row r="47">
      <c r="A47" s="21" t="n"/>
      <c r="B47" s="12" t="n"/>
      <c r="C47" s="14" t="n"/>
      <c r="D47" s="14" t="n"/>
      <c r="E47" s="14" t="n"/>
      <c r="F47" s="14" t="n"/>
      <c r="G47" s="14" t="n"/>
      <c r="H47" s="9">
        <f>IF(COUNT(C47:G47)=0,"",N(C47)+N(D47)+N(E47)+N(F47)-N(G47))</f>
        <v/>
      </c>
      <c r="I47" s="12" t="n"/>
      <c r="J47" s="12" t="n"/>
    </row>
    <row r="48">
      <c r="A48" s="21" t="n"/>
      <c r="B48" s="12" t="n"/>
      <c r="C48" s="14" t="n"/>
      <c r="D48" s="14" t="n"/>
      <c r="E48" s="14" t="n"/>
      <c r="F48" s="14" t="n"/>
      <c r="G48" s="14" t="n"/>
      <c r="H48" s="9">
        <f>IF(COUNT(C48:G48)=0,"",N(C48)+N(D48)+N(E48)+N(F48)-N(G48))</f>
        <v/>
      </c>
      <c r="I48" s="12" t="n"/>
      <c r="J48" s="12" t="n"/>
    </row>
    <row r="49">
      <c r="A49" s="21" t="n"/>
      <c r="B49" s="12" t="n"/>
      <c r="C49" s="14" t="n"/>
      <c r="D49" s="14" t="n"/>
      <c r="E49" s="14" t="n"/>
      <c r="F49" s="14" t="n"/>
      <c r="G49" s="14" t="n"/>
      <c r="H49" s="9">
        <f>IF(COUNT(C49:G49)=0,"",N(C49)+N(D49)+N(E49)+N(F49)-N(G49))</f>
        <v/>
      </c>
      <c r="I49" s="12" t="n"/>
      <c r="J49" s="12" t="n"/>
    </row>
    <row r="50">
      <c r="A50" s="21" t="n"/>
      <c r="B50" s="12" t="n"/>
      <c r="C50" s="14" t="n"/>
      <c r="D50" s="14" t="n"/>
      <c r="E50" s="14" t="n"/>
      <c r="F50" s="14" t="n"/>
      <c r="G50" s="14" t="n"/>
      <c r="H50" s="9">
        <f>IF(COUNT(C50:G50)=0,"",N(C50)+N(D50)+N(E50)+N(F50)-N(G50))</f>
        <v/>
      </c>
      <c r="I50" s="12" t="n"/>
      <c r="J50" s="12" t="n"/>
    </row>
    <row r="51">
      <c r="A51" s="21" t="n"/>
      <c r="B51" s="12" t="n"/>
      <c r="C51" s="14" t="n"/>
      <c r="D51" s="14" t="n"/>
      <c r="E51" s="14" t="n"/>
      <c r="F51" s="14" t="n"/>
      <c r="G51" s="14" t="n"/>
      <c r="H51" s="9">
        <f>IF(COUNT(C51:G51)=0,"",N(C51)+N(D51)+N(E51)+N(F51)-N(G51))</f>
        <v/>
      </c>
      <c r="I51" s="12" t="n"/>
      <c r="J51" s="12" t="n"/>
    </row>
    <row r="52">
      <c r="A52" s="21" t="n"/>
      <c r="B52" s="12" t="n"/>
      <c r="C52" s="14" t="n"/>
      <c r="D52" s="14" t="n"/>
      <c r="E52" s="14" t="n"/>
      <c r="F52" s="14" t="n"/>
      <c r="G52" s="14" t="n"/>
      <c r="H52" s="9">
        <f>IF(COUNT(C52:G52)=0,"",N(C52)+N(D52)+N(E52)+N(F52)-N(G52))</f>
        <v/>
      </c>
      <c r="I52" s="12" t="n"/>
      <c r="J52" s="12" t="n"/>
    </row>
    <row r="53">
      <c r="A53" s="21" t="n"/>
      <c r="B53" s="12" t="n"/>
      <c r="C53" s="14" t="n"/>
      <c r="D53" s="14" t="n"/>
      <c r="E53" s="14" t="n"/>
      <c r="F53" s="14" t="n"/>
      <c r="G53" s="14" t="n"/>
      <c r="H53" s="9">
        <f>IF(COUNT(C53:G53)=0,"",N(C53)+N(D53)+N(E53)+N(F53)-N(G53))</f>
        <v/>
      </c>
      <c r="I53" s="12" t="n"/>
      <c r="J53" s="12" t="n"/>
    </row>
    <row r="54">
      <c r="A54" s="21" t="n"/>
      <c r="B54" s="12" t="n"/>
      <c r="C54" s="14" t="n"/>
      <c r="D54" s="14" t="n"/>
      <c r="E54" s="14" t="n"/>
      <c r="F54" s="14" t="n"/>
      <c r="G54" s="14" t="n"/>
      <c r="H54" s="9">
        <f>IF(COUNT(C54:G54)=0,"",N(C54)+N(D54)+N(E54)+N(F54)-N(G54))</f>
        <v/>
      </c>
      <c r="I54" s="12" t="n"/>
      <c r="J54" s="12" t="n"/>
    </row>
    <row r="55">
      <c r="A55" s="21" t="n"/>
      <c r="B55" s="12" t="n"/>
      <c r="C55" s="14" t="n"/>
      <c r="D55" s="14" t="n"/>
      <c r="E55" s="14" t="n"/>
      <c r="F55" s="14" t="n"/>
      <c r="G55" s="14" t="n"/>
      <c r="H55" s="9">
        <f>IF(COUNT(C55:G55)=0,"",N(C55)+N(D55)+N(E55)+N(F55)-N(G55))</f>
        <v/>
      </c>
      <c r="I55" s="12" t="n"/>
      <c r="J55" s="12" t="n"/>
    </row>
    <row r="56">
      <c r="A56" s="21" t="n"/>
      <c r="B56" s="12" t="n"/>
      <c r="C56" s="14" t="n"/>
      <c r="D56" s="14" t="n"/>
      <c r="E56" s="14" t="n"/>
      <c r="F56" s="14" t="n"/>
      <c r="G56" s="14" t="n"/>
      <c r="H56" s="9">
        <f>IF(COUNT(C56:G56)=0,"",N(C56)+N(D56)+N(E56)+N(F56)-N(G56))</f>
        <v/>
      </c>
      <c r="I56" s="12" t="n"/>
      <c r="J56" s="12" t="n"/>
    </row>
    <row r="57">
      <c r="A57" s="21" t="n"/>
      <c r="B57" s="12" t="n"/>
      <c r="C57" s="14" t="n"/>
      <c r="D57" s="14" t="n"/>
      <c r="E57" s="14" t="n"/>
      <c r="F57" s="14" t="n"/>
      <c r="G57" s="14" t="n"/>
      <c r="H57" s="9">
        <f>IF(COUNT(C57:G57)=0,"",N(C57)+N(D57)+N(E57)+N(F57)-N(G57))</f>
        <v/>
      </c>
      <c r="I57" s="12" t="n"/>
      <c r="J57" s="12" t="n"/>
    </row>
    <row r="58">
      <c r="A58" s="21" t="n"/>
      <c r="B58" s="12" t="n"/>
      <c r="C58" s="14" t="n"/>
      <c r="D58" s="14" t="n"/>
      <c r="E58" s="14" t="n"/>
      <c r="F58" s="14" t="n"/>
      <c r="G58" s="14" t="n"/>
      <c r="H58" s="9">
        <f>IF(COUNT(C58:G58)=0,"",N(C58)+N(D58)+N(E58)+N(F58)-N(G58))</f>
        <v/>
      </c>
      <c r="I58" s="12" t="n"/>
      <c r="J58" s="12" t="n"/>
    </row>
    <row r="59">
      <c r="A59" s="21" t="n"/>
      <c r="B59" s="12" t="n"/>
      <c r="C59" s="14" t="n"/>
      <c r="D59" s="14" t="n"/>
      <c r="E59" s="14" t="n"/>
      <c r="F59" s="14" t="n"/>
      <c r="G59" s="14" t="n"/>
      <c r="H59" s="9">
        <f>IF(COUNT(C59:G59)=0,"",N(C59)+N(D59)+N(E59)+N(F59)-N(G59))</f>
        <v/>
      </c>
      <c r="I59" s="12" t="n"/>
      <c r="J59" s="12" t="n"/>
    </row>
    <row r="60">
      <c r="A60" s="21" t="n"/>
      <c r="B60" s="12" t="n"/>
      <c r="C60" s="14" t="n"/>
      <c r="D60" s="14" t="n"/>
      <c r="E60" s="14" t="n"/>
      <c r="F60" s="14" t="n"/>
      <c r="G60" s="14" t="n"/>
      <c r="H60" s="9">
        <f>IF(COUNT(C60:G60)=0,"",N(C60)+N(D60)+N(E60)+N(F60)-N(G60))</f>
        <v/>
      </c>
      <c r="I60" s="12" t="n"/>
      <c r="J60" s="12" t="n"/>
    </row>
    <row r="61">
      <c r="A61" s="21" t="n"/>
      <c r="B61" s="12" t="n"/>
      <c r="C61" s="14" t="n"/>
      <c r="D61" s="14" t="n"/>
      <c r="E61" s="14" t="n"/>
      <c r="F61" s="14" t="n"/>
      <c r="G61" s="14" t="n"/>
      <c r="H61" s="9">
        <f>IF(COUNT(C61:G61)=0,"",N(C61)+N(D61)+N(E61)+N(F61)-N(G61))</f>
        <v/>
      </c>
      <c r="I61" s="12" t="n"/>
      <c r="J61" s="12" t="n"/>
    </row>
    <row r="62">
      <c r="A62" s="21" t="n"/>
      <c r="B62" s="12" t="n"/>
      <c r="C62" s="14" t="n"/>
      <c r="D62" s="14" t="n"/>
      <c r="E62" s="14" t="n"/>
      <c r="F62" s="14" t="n"/>
      <c r="G62" s="14" t="n"/>
      <c r="H62" s="9">
        <f>IF(COUNT(C62:G62)=0,"",N(C62)+N(D62)+N(E62)+N(F62)-N(G62))</f>
        <v/>
      </c>
      <c r="I62" s="12" t="n"/>
      <c r="J62" s="12" t="n"/>
    </row>
    <row r="63">
      <c r="A63" s="21" t="n"/>
      <c r="B63" s="12" t="n"/>
      <c r="C63" s="14" t="n"/>
      <c r="D63" s="14" t="n"/>
      <c r="E63" s="14" t="n"/>
      <c r="F63" s="14" t="n"/>
      <c r="G63" s="14" t="n"/>
      <c r="H63" s="9">
        <f>IF(COUNT(C63:G63)=0,"",N(C63)+N(D63)+N(E63)+N(F63)-N(G63))</f>
        <v/>
      </c>
      <c r="I63" s="12" t="n"/>
      <c r="J63" s="12" t="n"/>
    </row>
    <row r="64">
      <c r="A64" s="21" t="n"/>
      <c r="B64" s="12" t="n"/>
      <c r="C64" s="14" t="n"/>
      <c r="D64" s="14" t="n"/>
      <c r="E64" s="14" t="n"/>
      <c r="F64" s="14" t="n"/>
      <c r="G64" s="14" t="n"/>
      <c r="H64" s="9">
        <f>IF(COUNT(C64:G64)=0,"",N(C64)+N(D64)+N(E64)+N(F64)-N(G64))</f>
        <v/>
      </c>
      <c r="I64" s="12" t="n"/>
      <c r="J64" s="12" t="n"/>
    </row>
    <row r="65">
      <c r="A65" s="21" t="n"/>
      <c r="B65" s="12" t="n"/>
      <c r="C65" s="14" t="n"/>
      <c r="D65" s="14" t="n"/>
      <c r="E65" s="14" t="n"/>
      <c r="F65" s="14" t="n"/>
      <c r="G65" s="14" t="n"/>
      <c r="H65" s="9">
        <f>IF(COUNT(C65:G65)=0,"",N(C65)+N(D65)+N(E65)+N(F65)-N(G65))</f>
        <v/>
      </c>
      <c r="I65" s="12" t="n"/>
      <c r="J65" s="12" t="n"/>
    </row>
    <row r="66">
      <c r="A66" s="21" t="n"/>
      <c r="B66" s="12" t="n"/>
      <c r="C66" s="14" t="n"/>
      <c r="D66" s="14" t="n"/>
      <c r="E66" s="14" t="n"/>
      <c r="F66" s="14" t="n"/>
      <c r="G66" s="14" t="n"/>
      <c r="H66" s="9">
        <f>IF(COUNT(C66:G66)=0,"",N(C66)+N(D66)+N(E66)+N(F66)-N(G66))</f>
        <v/>
      </c>
      <c r="I66" s="12" t="n"/>
      <c r="J66" s="12" t="n"/>
    </row>
    <row r="67">
      <c r="A67" s="21" t="n"/>
      <c r="B67" s="12" t="n"/>
      <c r="C67" s="14" t="n"/>
      <c r="D67" s="14" t="n"/>
      <c r="E67" s="14" t="n"/>
      <c r="F67" s="14" t="n"/>
      <c r="G67" s="14" t="n"/>
      <c r="H67" s="9">
        <f>IF(COUNT(C67:G67)=0,"",N(C67)+N(D67)+N(E67)+N(F67)-N(G67))</f>
        <v/>
      </c>
      <c r="I67" s="12" t="n"/>
      <c r="J67" s="12" t="n"/>
    </row>
    <row r="68">
      <c r="A68" s="21" t="n"/>
      <c r="B68" s="12" t="n"/>
      <c r="C68" s="14" t="n"/>
      <c r="D68" s="14" t="n"/>
      <c r="E68" s="14" t="n"/>
      <c r="F68" s="14" t="n"/>
      <c r="G68" s="14" t="n"/>
      <c r="H68" s="9">
        <f>IF(COUNT(C68:G68)=0,"",N(C68)+N(D68)+N(E68)+N(F68)-N(G68))</f>
        <v/>
      </c>
      <c r="I68" s="12" t="n"/>
      <c r="J68" s="12" t="n"/>
    </row>
    <row r="69">
      <c r="A69" s="21" t="n"/>
      <c r="B69" s="12" t="n"/>
      <c r="C69" s="14" t="n"/>
      <c r="D69" s="14" t="n"/>
      <c r="E69" s="14" t="n"/>
      <c r="F69" s="14" t="n"/>
      <c r="G69" s="14" t="n"/>
      <c r="H69" s="9">
        <f>IF(COUNT(C69:G69)=0,"",N(C69)+N(D69)+N(E69)+N(F69)-N(G69))</f>
        <v/>
      </c>
      <c r="I69" s="12" t="n"/>
      <c r="J69" s="12" t="n"/>
    </row>
    <row r="70">
      <c r="A70" s="21" t="n"/>
      <c r="B70" s="12" t="n"/>
      <c r="C70" s="14" t="n"/>
      <c r="D70" s="14" t="n"/>
      <c r="E70" s="14" t="n"/>
      <c r="F70" s="14" t="n"/>
      <c r="G70" s="14" t="n"/>
      <c r="H70" s="9">
        <f>IF(COUNT(C70:G70)=0,"",N(C70)+N(D70)+N(E70)+N(F70)-N(G70))</f>
        <v/>
      </c>
      <c r="I70" s="12" t="n"/>
      <c r="J70" s="12" t="n"/>
    </row>
    <row r="71">
      <c r="A71" s="21" t="n"/>
      <c r="B71" s="12" t="n"/>
      <c r="C71" s="14" t="n"/>
      <c r="D71" s="14" t="n"/>
      <c r="E71" s="14" t="n"/>
      <c r="F71" s="14" t="n"/>
      <c r="G71" s="14" t="n"/>
      <c r="H71" s="9">
        <f>IF(COUNT(C71:G71)=0,"",N(C71)+N(D71)+N(E71)+N(F71)-N(G71))</f>
        <v/>
      </c>
      <c r="I71" s="12" t="n"/>
      <c r="J71" s="12" t="n"/>
    </row>
    <row r="72">
      <c r="A72" s="21" t="n"/>
      <c r="B72" s="12" t="n"/>
      <c r="C72" s="14" t="n"/>
      <c r="D72" s="14" t="n"/>
      <c r="E72" s="14" t="n"/>
      <c r="F72" s="14" t="n"/>
      <c r="G72" s="14" t="n"/>
      <c r="H72" s="9">
        <f>IF(COUNT(C72:G72)=0,"",N(C72)+N(D72)+N(E72)+N(F72)-N(G72))</f>
        <v/>
      </c>
      <c r="I72" s="12" t="n"/>
      <c r="J72" s="12" t="n"/>
    </row>
    <row r="73">
      <c r="A73" s="21" t="n"/>
      <c r="B73" s="12" t="n"/>
      <c r="C73" s="14" t="n"/>
      <c r="D73" s="14" t="n"/>
      <c r="E73" s="14" t="n"/>
      <c r="F73" s="14" t="n"/>
      <c r="G73" s="14" t="n"/>
      <c r="H73" s="9">
        <f>IF(COUNT(C73:G73)=0,"",N(C73)+N(D73)+N(E73)+N(F73)-N(G73))</f>
        <v/>
      </c>
      <c r="I73" s="12" t="n"/>
      <c r="J73" s="12" t="n"/>
    </row>
    <row r="74">
      <c r="A74" s="21" t="n"/>
      <c r="B74" s="12" t="n"/>
      <c r="C74" s="14" t="n"/>
      <c r="D74" s="14" t="n"/>
      <c r="E74" s="14" t="n"/>
      <c r="F74" s="14" t="n"/>
      <c r="G74" s="14" t="n"/>
      <c r="H74" s="9">
        <f>IF(COUNT(C74:G74)=0,"",N(C74)+N(D74)+N(E74)+N(F74)-N(G74))</f>
        <v/>
      </c>
      <c r="I74" s="12" t="n"/>
      <c r="J74" s="12" t="n"/>
    </row>
    <row r="75">
      <c r="A75" s="21" t="n"/>
      <c r="B75" s="12" t="n"/>
      <c r="C75" s="14" t="n"/>
      <c r="D75" s="14" t="n"/>
      <c r="E75" s="14" t="n"/>
      <c r="F75" s="14" t="n"/>
      <c r="G75" s="14" t="n"/>
      <c r="H75" s="9">
        <f>IF(COUNT(C75:G75)=0,"",N(C75)+N(D75)+N(E75)+N(F75)-N(G75))</f>
        <v/>
      </c>
      <c r="I75" s="12" t="n"/>
      <c r="J75" s="12" t="n"/>
    </row>
    <row r="76">
      <c r="A76" s="21" t="n"/>
      <c r="B76" s="12" t="n"/>
      <c r="C76" s="14" t="n"/>
      <c r="D76" s="14" t="n"/>
      <c r="E76" s="14" t="n"/>
      <c r="F76" s="14" t="n"/>
      <c r="G76" s="14" t="n"/>
      <c r="H76" s="9">
        <f>IF(COUNT(C76:G76)=0,"",N(C76)+N(D76)+N(E76)+N(F76)-N(G76))</f>
        <v/>
      </c>
      <c r="I76" s="12" t="n"/>
      <c r="J76" s="12" t="n"/>
    </row>
    <row r="77">
      <c r="A77" s="21" t="n"/>
      <c r="B77" s="12" t="n"/>
      <c r="C77" s="14" t="n"/>
      <c r="D77" s="14" t="n"/>
      <c r="E77" s="14" t="n"/>
      <c r="F77" s="14" t="n"/>
      <c r="G77" s="14" t="n"/>
      <c r="H77" s="9">
        <f>IF(COUNT(C77:G77)=0,"",N(C77)+N(D77)+N(E77)+N(F77)-N(G77))</f>
        <v/>
      </c>
      <c r="I77" s="12" t="n"/>
      <c r="J77" s="12" t="n"/>
    </row>
    <row r="78">
      <c r="A78" s="21" t="n"/>
      <c r="B78" s="12" t="n"/>
      <c r="C78" s="14" t="n"/>
      <c r="D78" s="14" t="n"/>
      <c r="E78" s="14" t="n"/>
      <c r="F78" s="14" t="n"/>
      <c r="G78" s="14" t="n"/>
      <c r="H78" s="9">
        <f>IF(COUNT(C78:G78)=0,"",N(C78)+N(D78)+N(E78)+N(F78)-N(G78))</f>
        <v/>
      </c>
      <c r="I78" s="12" t="n"/>
      <c r="J78" s="12" t="n"/>
    </row>
    <row r="79">
      <c r="A79" s="21" t="n"/>
      <c r="B79" s="12" t="n"/>
      <c r="C79" s="14" t="n"/>
      <c r="D79" s="14" t="n"/>
      <c r="E79" s="14" t="n"/>
      <c r="F79" s="14" t="n"/>
      <c r="G79" s="14" t="n"/>
      <c r="H79" s="9">
        <f>IF(COUNT(C79:G79)=0,"",N(C79)+N(D79)+N(E79)+N(F79)-N(G79))</f>
        <v/>
      </c>
      <c r="I79" s="12" t="n"/>
      <c r="J79" s="12" t="n"/>
    </row>
    <row r="80">
      <c r="A80" s="21" t="n"/>
      <c r="B80" s="12" t="n"/>
      <c r="C80" s="14" t="n"/>
      <c r="D80" s="14" t="n"/>
      <c r="E80" s="14" t="n"/>
      <c r="F80" s="14" t="n"/>
      <c r="G80" s="14" t="n"/>
      <c r="H80" s="9">
        <f>IF(COUNT(C80:G80)=0,"",N(C80)+N(D80)+N(E80)+N(F80)-N(G80))</f>
        <v/>
      </c>
      <c r="I80" s="12" t="n"/>
      <c r="J80" s="12" t="n"/>
    </row>
    <row r="81">
      <c r="A81" s="21" t="n"/>
      <c r="B81" s="12" t="n"/>
      <c r="C81" s="14" t="n"/>
      <c r="D81" s="14" t="n"/>
      <c r="E81" s="14" t="n"/>
      <c r="F81" s="14" t="n"/>
      <c r="G81" s="14" t="n"/>
      <c r="H81" s="9">
        <f>IF(COUNT(C81:G81)=0,"",N(C81)+N(D81)+N(E81)+N(F81)-N(G81))</f>
        <v/>
      </c>
      <c r="I81" s="12" t="n"/>
      <c r="J81" s="12" t="n"/>
    </row>
    <row r="82">
      <c r="A82" s="21" t="n"/>
      <c r="B82" s="12" t="n"/>
      <c r="C82" s="14" t="n"/>
      <c r="D82" s="14" t="n"/>
      <c r="E82" s="14" t="n"/>
      <c r="F82" s="14" t="n"/>
      <c r="G82" s="14" t="n"/>
      <c r="H82" s="9">
        <f>IF(COUNT(C82:G82)=0,"",N(C82)+N(D82)+N(E82)+N(F82)-N(G82))</f>
        <v/>
      </c>
      <c r="I82" s="12" t="n"/>
      <c r="J82" s="12" t="n"/>
    </row>
    <row r="83">
      <c r="A83" s="21" t="n"/>
      <c r="B83" s="12" t="n"/>
      <c r="C83" s="14" t="n"/>
      <c r="D83" s="14" t="n"/>
      <c r="E83" s="14" t="n"/>
      <c r="F83" s="14" t="n"/>
      <c r="G83" s="14" t="n"/>
      <c r="H83" s="9">
        <f>IF(COUNT(C83:G83)=0,"",N(C83)+N(D83)+N(E83)+N(F83)-N(G83))</f>
        <v/>
      </c>
      <c r="I83" s="12" t="n"/>
      <c r="J83" s="12" t="n"/>
    </row>
    <row r="84">
      <c r="A84" s="21" t="n"/>
      <c r="B84" s="12" t="n"/>
      <c r="C84" s="14" t="n"/>
      <c r="D84" s="14" t="n"/>
      <c r="E84" s="14" t="n"/>
      <c r="F84" s="14" t="n"/>
      <c r="G84" s="14" t="n"/>
      <c r="H84" s="9">
        <f>IF(COUNT(C84:G84)=0,"",N(C84)+N(D84)+N(E84)+N(F84)-N(G84))</f>
        <v/>
      </c>
      <c r="I84" s="12" t="n"/>
      <c r="J84" s="12" t="n"/>
    </row>
    <row r="85">
      <c r="A85" s="21" t="n"/>
      <c r="B85" s="12" t="n"/>
      <c r="C85" s="14" t="n"/>
      <c r="D85" s="14" t="n"/>
      <c r="E85" s="14" t="n"/>
      <c r="F85" s="14" t="n"/>
      <c r="G85" s="14" t="n"/>
      <c r="H85" s="9">
        <f>IF(COUNT(C85:G85)=0,"",N(C85)+N(D85)+N(E85)+N(F85)-N(G85))</f>
        <v/>
      </c>
      <c r="I85" s="12" t="n"/>
      <c r="J85" s="12" t="n"/>
    </row>
    <row r="86">
      <c r="A86" s="21" t="n"/>
      <c r="B86" s="12" t="n"/>
      <c r="C86" s="14" t="n"/>
      <c r="D86" s="14" t="n"/>
      <c r="E86" s="14" t="n"/>
      <c r="F86" s="14" t="n"/>
      <c r="G86" s="14" t="n"/>
      <c r="H86" s="9">
        <f>IF(COUNT(C86:G86)=0,"",N(C86)+N(D86)+N(E86)+N(F86)-N(G86))</f>
        <v/>
      </c>
      <c r="I86" s="12" t="n"/>
      <c r="J86" s="12" t="n"/>
    </row>
    <row r="87">
      <c r="A87" s="21" t="n"/>
      <c r="B87" s="12" t="n"/>
      <c r="C87" s="14" t="n"/>
      <c r="D87" s="14" t="n"/>
      <c r="E87" s="14" t="n"/>
      <c r="F87" s="14" t="n"/>
      <c r="G87" s="14" t="n"/>
      <c r="H87" s="9">
        <f>IF(COUNT(C87:G87)=0,"",N(C87)+N(D87)+N(E87)+N(F87)-N(G87))</f>
        <v/>
      </c>
      <c r="I87" s="12" t="n"/>
      <c r="J87" s="12" t="n"/>
    </row>
    <row r="88">
      <c r="A88" s="21" t="n"/>
      <c r="B88" s="12" t="n"/>
      <c r="C88" s="14" t="n"/>
      <c r="D88" s="14" t="n"/>
      <c r="E88" s="14" t="n"/>
      <c r="F88" s="14" t="n"/>
      <c r="G88" s="14" t="n"/>
      <c r="H88" s="9">
        <f>IF(COUNT(C88:G88)=0,"",N(C88)+N(D88)+N(E88)+N(F88)-N(G88))</f>
        <v/>
      </c>
      <c r="I88" s="12" t="n"/>
      <c r="J88" s="12" t="n"/>
    </row>
    <row r="89">
      <c r="A89" s="21" t="n"/>
      <c r="B89" s="12" t="n"/>
      <c r="C89" s="14" t="n"/>
      <c r="D89" s="14" t="n"/>
      <c r="E89" s="14" t="n"/>
      <c r="F89" s="14" t="n"/>
      <c r="G89" s="14" t="n"/>
      <c r="H89" s="9">
        <f>IF(COUNT(C89:G89)=0,"",N(C89)+N(D89)+N(E89)+N(F89)-N(G89))</f>
        <v/>
      </c>
      <c r="I89" s="12" t="n"/>
      <c r="J89" s="12" t="n"/>
    </row>
    <row r="90">
      <c r="A90" s="21" t="n"/>
      <c r="B90" s="12" t="n"/>
      <c r="C90" s="14" t="n"/>
      <c r="D90" s="14" t="n"/>
      <c r="E90" s="14" t="n"/>
      <c r="F90" s="14" t="n"/>
      <c r="G90" s="14" t="n"/>
      <c r="H90" s="9">
        <f>IF(COUNT(C90:G90)=0,"",N(C90)+N(D90)+N(E90)+N(F90)-N(G90))</f>
        <v/>
      </c>
      <c r="I90" s="12" t="n"/>
      <c r="J90" s="12" t="n"/>
    </row>
    <row r="91">
      <c r="A91" s="21" t="n"/>
      <c r="B91" s="12" t="n"/>
      <c r="C91" s="14" t="n"/>
      <c r="D91" s="14" t="n"/>
      <c r="E91" s="14" t="n"/>
      <c r="F91" s="14" t="n"/>
      <c r="G91" s="14" t="n"/>
      <c r="H91" s="9">
        <f>IF(COUNT(C91:G91)=0,"",N(C91)+N(D91)+N(E91)+N(F91)-N(G91))</f>
        <v/>
      </c>
      <c r="I91" s="12" t="n"/>
      <c r="J91" s="12" t="n"/>
    </row>
    <row r="92">
      <c r="A92" s="21" t="n"/>
      <c r="B92" s="12" t="n"/>
      <c r="C92" s="14" t="n"/>
      <c r="D92" s="14" t="n"/>
      <c r="E92" s="14" t="n"/>
      <c r="F92" s="14" t="n"/>
      <c r="G92" s="14" t="n"/>
      <c r="H92" s="9">
        <f>IF(COUNT(C92:G92)=0,"",N(C92)+N(D92)+N(E92)+N(F92)-N(G92))</f>
        <v/>
      </c>
      <c r="I92" s="12" t="n"/>
      <c r="J92" s="12" t="n"/>
    </row>
    <row r="93">
      <c r="A93" s="21" t="n"/>
      <c r="B93" s="12" t="n"/>
      <c r="C93" s="14" t="n"/>
      <c r="D93" s="14" t="n"/>
      <c r="E93" s="14" t="n"/>
      <c r="F93" s="14" t="n"/>
      <c r="G93" s="14" t="n"/>
      <c r="H93" s="9">
        <f>IF(COUNT(C93:G93)=0,"",N(C93)+N(D93)+N(E93)+N(F93)-N(G93))</f>
        <v/>
      </c>
      <c r="I93" s="12" t="n"/>
      <c r="J93" s="12" t="n"/>
    </row>
    <row r="94">
      <c r="A94" s="21" t="n"/>
      <c r="B94" s="12" t="n"/>
      <c r="C94" s="14" t="n"/>
      <c r="D94" s="14" t="n"/>
      <c r="E94" s="14" t="n"/>
      <c r="F94" s="14" t="n"/>
      <c r="G94" s="14" t="n"/>
      <c r="H94" s="9">
        <f>IF(COUNT(C94:G94)=0,"",N(C94)+N(D94)+N(E94)+N(F94)-N(G94))</f>
        <v/>
      </c>
      <c r="I94" s="12" t="n"/>
      <c r="J94" s="12" t="n"/>
    </row>
    <row r="95">
      <c r="A95" s="21" t="n"/>
      <c r="B95" s="12" t="n"/>
      <c r="C95" s="14" t="n"/>
      <c r="D95" s="14" t="n"/>
      <c r="E95" s="14" t="n"/>
      <c r="F95" s="14" t="n"/>
      <c r="G95" s="14" t="n"/>
      <c r="H95" s="9">
        <f>IF(COUNT(C95:G95)=0,"",N(C95)+N(D95)+N(E95)+N(F95)-N(G95))</f>
        <v/>
      </c>
      <c r="I95" s="12" t="n"/>
      <c r="J95" s="12" t="n"/>
    </row>
    <row r="96">
      <c r="A96" s="21" t="n"/>
      <c r="B96" s="12" t="n"/>
      <c r="C96" s="14" t="n"/>
      <c r="D96" s="14" t="n"/>
      <c r="E96" s="14" t="n"/>
      <c r="F96" s="14" t="n"/>
      <c r="G96" s="14" t="n"/>
      <c r="H96" s="9">
        <f>IF(COUNT(C96:G96)=0,"",N(C96)+N(D96)+N(E96)+N(F96)-N(G96))</f>
        <v/>
      </c>
      <c r="I96" s="12" t="n"/>
      <c r="J96" s="12" t="n"/>
    </row>
    <row r="97">
      <c r="A97" s="21" t="n"/>
      <c r="B97" s="12" t="n"/>
      <c r="C97" s="14" t="n"/>
      <c r="D97" s="14" t="n"/>
      <c r="E97" s="14" t="n"/>
      <c r="F97" s="14" t="n"/>
      <c r="G97" s="14" t="n"/>
      <c r="H97" s="9">
        <f>IF(COUNT(C97:G97)=0,"",N(C97)+N(D97)+N(E97)+N(F97)-N(G97))</f>
        <v/>
      </c>
      <c r="I97" s="12" t="n"/>
      <c r="J97" s="12" t="n"/>
    </row>
    <row r="98">
      <c r="A98" s="21" t="n"/>
      <c r="B98" s="12" t="n"/>
      <c r="C98" s="14" t="n"/>
      <c r="D98" s="14" t="n"/>
      <c r="E98" s="14" t="n"/>
      <c r="F98" s="14" t="n"/>
      <c r="G98" s="14" t="n"/>
      <c r="H98" s="9">
        <f>IF(COUNT(C98:G98)=0,"",N(C98)+N(D98)+N(E98)+N(F98)-N(G98))</f>
        <v/>
      </c>
      <c r="I98" s="12" t="n"/>
      <c r="J98" s="12" t="n"/>
    </row>
    <row r="99">
      <c r="A99" s="21" t="n"/>
      <c r="B99" s="12" t="n"/>
      <c r="C99" s="14" t="n"/>
      <c r="D99" s="14" t="n"/>
      <c r="E99" s="14" t="n"/>
      <c r="F99" s="14" t="n"/>
      <c r="G99" s="14" t="n"/>
      <c r="H99" s="9">
        <f>IF(COUNT(C99:G99)=0,"",N(C99)+N(D99)+N(E99)+N(F99)-N(G99))</f>
        <v/>
      </c>
      <c r="I99" s="12" t="n"/>
      <c r="J99" s="12" t="n"/>
    </row>
    <row r="100">
      <c r="A100" s="21" t="n"/>
      <c r="B100" s="12" t="n"/>
      <c r="C100" s="14" t="n"/>
      <c r="D100" s="14" t="n"/>
      <c r="E100" s="14" t="n"/>
      <c r="F100" s="14" t="n"/>
      <c r="G100" s="14" t="n"/>
      <c r="H100" s="9">
        <f>IF(COUNT(C100:G100)=0,"",N(C100)+N(D100)+N(E100)+N(F100)-N(G100))</f>
        <v/>
      </c>
      <c r="I100" s="12" t="n"/>
      <c r="J100" s="12" t="n"/>
    </row>
    <row r="101">
      <c r="A101" s="21" t="n"/>
      <c r="B101" s="12" t="n"/>
      <c r="C101" s="14" t="n"/>
      <c r="D101" s="14" t="n"/>
      <c r="E101" s="14" t="n"/>
      <c r="F101" s="14" t="n"/>
      <c r="G101" s="14" t="n"/>
      <c r="H101" s="9">
        <f>IF(COUNT(C101:G101)=0,"",N(C101)+N(D101)+N(E101)+N(F101)-N(G101))</f>
        <v/>
      </c>
      <c r="I101" s="12" t="n"/>
      <c r="J101" s="12" t="n"/>
    </row>
    <row r="102">
      <c r="A102" s="21" t="n"/>
      <c r="B102" s="12" t="n"/>
      <c r="C102" s="14" t="n"/>
      <c r="D102" s="14" t="n"/>
      <c r="E102" s="14" t="n"/>
      <c r="F102" s="14" t="n"/>
      <c r="G102" s="14" t="n"/>
      <c r="H102" s="9">
        <f>IF(COUNT(C102:G102)=0,"",N(C102)+N(D102)+N(E102)+N(F102)-N(G102))</f>
        <v/>
      </c>
      <c r="I102" s="12" t="n"/>
      <c r="J102" s="12" t="n"/>
    </row>
    <row r="103">
      <c r="A103" s="21" t="n"/>
      <c r="B103" s="12" t="n"/>
      <c r="C103" s="14" t="n"/>
      <c r="D103" s="14" t="n"/>
      <c r="E103" s="14" t="n"/>
      <c r="F103" s="14" t="n"/>
      <c r="G103" s="14" t="n"/>
      <c r="H103" s="9">
        <f>IF(COUNT(C103:G103)=0,"",N(C103)+N(D103)+N(E103)+N(F103)-N(G103))</f>
        <v/>
      </c>
      <c r="I103" s="12" t="n"/>
      <c r="J103" s="12" t="n"/>
    </row>
    <row r="104">
      <c r="A104" s="21" t="n"/>
      <c r="B104" s="12" t="n"/>
      <c r="C104" s="14" t="n"/>
      <c r="D104" s="14" t="n"/>
      <c r="E104" s="14" t="n"/>
      <c r="F104" s="14" t="n"/>
      <c r="G104" s="14" t="n"/>
      <c r="H104" s="9">
        <f>IF(COUNT(C104:G104)=0,"",N(C104)+N(D104)+N(E104)+N(F104)-N(G104))</f>
        <v/>
      </c>
      <c r="I104" s="12" t="n"/>
      <c r="J104" s="12" t="n"/>
    </row>
    <row r="105">
      <c r="A105" s="21" t="n"/>
      <c r="B105" s="12" t="n"/>
      <c r="C105" s="14" t="n"/>
      <c r="D105" s="14" t="n"/>
      <c r="E105" s="14" t="n"/>
      <c r="F105" s="14" t="n"/>
      <c r="G105" s="14" t="n"/>
      <c r="H105" s="9">
        <f>IF(COUNT(C105:G105)=0,"",N(C105)+N(D105)+N(E105)+N(F105)-N(G105))</f>
        <v/>
      </c>
      <c r="I105" s="12" t="n"/>
      <c r="J105" s="12" t="n"/>
    </row>
    <row r="106">
      <c r="A106" s="21" t="n"/>
      <c r="B106" s="12" t="n"/>
      <c r="C106" s="14" t="n"/>
      <c r="D106" s="14" t="n"/>
      <c r="E106" s="14" t="n"/>
      <c r="F106" s="14" t="n"/>
      <c r="G106" s="14" t="n"/>
      <c r="H106" s="9">
        <f>IF(COUNT(C106:G106)=0,"",N(C106)+N(D106)+N(E106)+N(F106)-N(G106))</f>
        <v/>
      </c>
      <c r="I106" s="12" t="n"/>
      <c r="J106" s="12" t="n"/>
    </row>
    <row r="107">
      <c r="A107" s="21" t="n"/>
      <c r="B107" s="12" t="n"/>
      <c r="C107" s="14" t="n"/>
      <c r="D107" s="14" t="n"/>
      <c r="E107" s="14" t="n"/>
      <c r="F107" s="14" t="n"/>
      <c r="G107" s="14" t="n"/>
      <c r="H107" s="9">
        <f>IF(COUNT(C107:G107)=0,"",N(C107)+N(D107)+N(E107)+N(F107)-N(G107))</f>
        <v/>
      </c>
      <c r="I107" s="12" t="n"/>
      <c r="J107" s="12" t="n"/>
    </row>
    <row r="108">
      <c r="A108" s="21" t="n"/>
      <c r="B108" s="12" t="n"/>
      <c r="C108" s="14" t="n"/>
      <c r="D108" s="14" t="n"/>
      <c r="E108" s="14" t="n"/>
      <c r="F108" s="14" t="n"/>
      <c r="G108" s="14" t="n"/>
      <c r="H108" s="9">
        <f>IF(COUNT(C108:G108)=0,"",N(C108)+N(D108)+N(E108)+N(F108)-N(G108))</f>
        <v/>
      </c>
      <c r="I108" s="12" t="n"/>
      <c r="J108" s="12" t="n"/>
    </row>
    <row r="109">
      <c r="A109" s="21" t="n"/>
      <c r="B109" s="12" t="n"/>
      <c r="C109" s="14" t="n"/>
      <c r="D109" s="14" t="n"/>
      <c r="E109" s="14" t="n"/>
      <c r="F109" s="14" t="n"/>
      <c r="G109" s="14" t="n"/>
      <c r="H109" s="9">
        <f>IF(COUNT(C109:G109)=0,"",N(C109)+N(D109)+N(E109)+N(F109)-N(G109))</f>
        <v/>
      </c>
      <c r="I109" s="12" t="n"/>
      <c r="J109" s="12" t="n"/>
    </row>
    <row r="110">
      <c r="A110" s="21" t="n"/>
      <c r="B110" s="12" t="n"/>
      <c r="C110" s="14" t="n"/>
      <c r="D110" s="14" t="n"/>
      <c r="E110" s="14" t="n"/>
      <c r="F110" s="14" t="n"/>
      <c r="G110" s="14" t="n"/>
      <c r="H110" s="9">
        <f>IF(COUNT(C110:G110)=0,"",N(C110)+N(D110)+N(E110)+N(F110)-N(G110))</f>
        <v/>
      </c>
      <c r="I110" s="12" t="n"/>
      <c r="J110" s="12" t="n"/>
    </row>
    <row r="111">
      <c r="A111" s="21" t="n"/>
      <c r="B111" s="12" t="n"/>
      <c r="C111" s="14" t="n"/>
      <c r="D111" s="14" t="n"/>
      <c r="E111" s="14" t="n"/>
      <c r="F111" s="14" t="n"/>
      <c r="G111" s="14" t="n"/>
      <c r="H111" s="9">
        <f>IF(COUNT(C111:G111)=0,"",N(C111)+N(D111)+N(E111)+N(F111)-N(G111))</f>
        <v/>
      </c>
      <c r="I111" s="12" t="n"/>
      <c r="J111" s="12" t="n"/>
    </row>
    <row r="112">
      <c r="A112" s="21" t="n"/>
      <c r="B112" s="12" t="n"/>
      <c r="C112" s="14" t="n"/>
      <c r="D112" s="14" t="n"/>
      <c r="E112" s="14" t="n"/>
      <c r="F112" s="14" t="n"/>
      <c r="G112" s="14" t="n"/>
      <c r="H112" s="9">
        <f>IF(COUNT(C112:G112)=0,"",N(C112)+N(D112)+N(E112)+N(F112)-N(G112))</f>
        <v/>
      </c>
      <c r="I112" s="12" t="n"/>
      <c r="J112" s="12" t="n"/>
    </row>
    <row r="113">
      <c r="A113" s="21" t="n"/>
      <c r="B113" s="12" t="n"/>
      <c r="C113" s="14" t="n"/>
      <c r="D113" s="14" t="n"/>
      <c r="E113" s="14" t="n"/>
      <c r="F113" s="14" t="n"/>
      <c r="G113" s="14" t="n"/>
      <c r="H113" s="9">
        <f>IF(COUNT(C113:G113)=0,"",N(C113)+N(D113)+N(E113)+N(F113)-N(G113))</f>
        <v/>
      </c>
      <c r="I113" s="12" t="n"/>
      <c r="J113" s="12" t="n"/>
    </row>
    <row r="114">
      <c r="A114" s="21" t="n"/>
      <c r="B114" s="12" t="n"/>
      <c r="C114" s="14" t="n"/>
      <c r="D114" s="14" t="n"/>
      <c r="E114" s="14" t="n"/>
      <c r="F114" s="14" t="n"/>
      <c r="G114" s="14" t="n"/>
      <c r="H114" s="9">
        <f>IF(COUNT(C114:G114)=0,"",N(C114)+N(D114)+N(E114)+N(F114)-N(G114))</f>
        <v/>
      </c>
      <c r="I114" s="12" t="n"/>
      <c r="J114" s="12" t="n"/>
    </row>
    <row r="115">
      <c r="A115" s="21" t="n"/>
      <c r="B115" s="12" t="n"/>
      <c r="C115" s="14" t="n"/>
      <c r="D115" s="14" t="n"/>
      <c r="E115" s="14" t="n"/>
      <c r="F115" s="14" t="n"/>
      <c r="G115" s="14" t="n"/>
      <c r="H115" s="9">
        <f>IF(COUNT(C115:G115)=0,"",N(C115)+N(D115)+N(E115)+N(F115)-N(G115))</f>
        <v/>
      </c>
      <c r="I115" s="12" t="n"/>
      <c r="J115" s="12" t="n"/>
    </row>
    <row r="116">
      <c r="A116" s="21" t="n"/>
      <c r="B116" s="12" t="n"/>
      <c r="C116" s="14" t="n"/>
      <c r="D116" s="14" t="n"/>
      <c r="E116" s="14" t="n"/>
      <c r="F116" s="14" t="n"/>
      <c r="G116" s="14" t="n"/>
      <c r="H116" s="9">
        <f>IF(COUNT(C116:G116)=0,"",N(C116)+N(D116)+N(E116)+N(F116)-N(G116))</f>
        <v/>
      </c>
      <c r="I116" s="12" t="n"/>
      <c r="J116" s="12" t="n"/>
    </row>
    <row r="117">
      <c r="A117" s="21" t="n"/>
      <c r="B117" s="12" t="n"/>
      <c r="C117" s="14" t="n"/>
      <c r="D117" s="14" t="n"/>
      <c r="E117" s="14" t="n"/>
      <c r="F117" s="14" t="n"/>
      <c r="G117" s="14" t="n"/>
      <c r="H117" s="9">
        <f>IF(COUNT(C117:G117)=0,"",N(C117)+N(D117)+N(E117)+N(F117)-N(G117))</f>
        <v/>
      </c>
      <c r="I117" s="12" t="n"/>
      <c r="J117" s="12" t="n"/>
    </row>
    <row r="118">
      <c r="A118" s="21" t="n"/>
      <c r="B118" s="12" t="n"/>
      <c r="C118" s="14" t="n"/>
      <c r="D118" s="14" t="n"/>
      <c r="E118" s="14" t="n"/>
      <c r="F118" s="14" t="n"/>
      <c r="G118" s="14" t="n"/>
      <c r="H118" s="9">
        <f>IF(COUNT(C118:G118)=0,"",N(C118)+N(D118)+N(E118)+N(F118)-N(G118))</f>
        <v/>
      </c>
      <c r="I118" s="12" t="n"/>
      <c r="J118" s="12" t="n"/>
    </row>
    <row r="119">
      <c r="A119" s="21" t="n"/>
      <c r="B119" s="12" t="n"/>
      <c r="C119" s="14" t="n"/>
      <c r="D119" s="14" t="n"/>
      <c r="E119" s="14" t="n"/>
      <c r="F119" s="14" t="n"/>
      <c r="G119" s="14" t="n"/>
      <c r="H119" s="9">
        <f>IF(COUNT(C119:G119)=0,"",N(C119)+N(D119)+N(E119)+N(F119)-N(G119))</f>
        <v/>
      </c>
      <c r="I119" s="12" t="n"/>
      <c r="J119" s="12" t="n"/>
    </row>
    <row r="120">
      <c r="A120" s="21" t="n"/>
      <c r="B120" s="12" t="n"/>
      <c r="C120" s="14" t="n"/>
      <c r="D120" s="14" t="n"/>
      <c r="E120" s="14" t="n"/>
      <c r="F120" s="14" t="n"/>
      <c r="G120" s="14" t="n"/>
      <c r="H120" s="9">
        <f>IF(COUNT(C120:G120)=0,"",N(C120)+N(D120)+N(E120)+N(F120)-N(G120))</f>
        <v/>
      </c>
      <c r="I120" s="12" t="n"/>
      <c r="J120" s="12" t="n"/>
    </row>
    <row r="121">
      <c r="A121" s="21" t="n"/>
      <c r="B121" s="12" t="n"/>
      <c r="C121" s="14" t="n"/>
      <c r="D121" s="14" t="n"/>
      <c r="E121" s="14" t="n"/>
      <c r="F121" s="14" t="n"/>
      <c r="G121" s="14" t="n"/>
      <c r="H121" s="9">
        <f>IF(COUNT(C121:G121)=0,"",N(C121)+N(D121)+N(E121)+N(F121)-N(G121))</f>
        <v/>
      </c>
      <c r="I121" s="12" t="n"/>
      <c r="J121" s="1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3" customWidth="1" min="4" max="4"/>
    <col width="26" customWidth="1" min="5" max="5"/>
    <col width="16" customWidth="1" min="6" max="6"/>
    <col width="26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3" t="inlineStr">
        <is>
          <t>Date</t>
        </is>
      </c>
      <c r="B1" s="3" t="inlineStr">
        <is>
          <t>Item</t>
        </is>
      </c>
      <c r="C1" s="3" t="inlineStr">
        <is>
          <t>Budget line</t>
        </is>
      </c>
      <c r="D1" s="3" t="inlineStr">
        <is>
          <t>Actual ($)</t>
        </is>
      </c>
      <c r="E1" s="3" t="inlineStr">
        <is>
          <t>Paid to / receipt ref</t>
        </is>
      </c>
      <c r="F1" s="3" t="inlineStr">
        <is>
          <t>Approved by</t>
        </is>
      </c>
      <c r="H1" s="22" t="inlineStr">
        <is>
          <t>Budget line</t>
        </is>
      </c>
      <c r="I1" s="22" t="inlineStr">
        <is>
          <t>Budgeted ($)</t>
        </is>
      </c>
      <c r="J1" s="22" t="inlineStr">
        <is>
          <t>Actual ($)</t>
        </is>
      </c>
      <c r="K1" s="22" t="inlineStr">
        <is>
          <t>Left ($)</t>
        </is>
      </c>
    </row>
    <row r="2">
      <c r="A2" s="21" t="n"/>
      <c r="B2" s="12" t="n"/>
      <c r="C2" s="12" t="n"/>
      <c r="D2" s="14" t="n"/>
      <c r="E2" s="12" t="n"/>
      <c r="F2" s="12" t="n"/>
      <c r="H2" s="23" t="inlineStr">
        <is>
          <t>Recognition</t>
        </is>
      </c>
      <c r="I2" s="24" t="n"/>
      <c r="J2" s="25">
        <f>SUMIF($C$2:$C$61,H2,$D$2:$D$61)</f>
        <v/>
      </c>
      <c r="K2" s="25">
        <f>IF(I2="","",I2-J2)</f>
        <v/>
      </c>
    </row>
    <row r="3">
      <c r="A3" s="21" t="n"/>
      <c r="B3" s="12" t="n"/>
      <c r="C3" s="12" t="n"/>
      <c r="D3" s="14" t="n"/>
      <c r="E3" s="12" t="n"/>
      <c r="F3" s="12" t="n"/>
      <c r="H3" s="23" t="inlineStr">
        <is>
          <t>Celebration and activities</t>
        </is>
      </c>
      <c r="I3" s="24" t="n"/>
      <c r="J3" s="25">
        <f>SUMIF($C$2:$C$61,H3,$D$2:$D$61)</f>
        <v/>
      </c>
      <c r="K3" s="25">
        <f>IF(I3="","",I3-J3)</f>
        <v/>
      </c>
    </row>
    <row r="4">
      <c r="A4" s="21" t="n"/>
      <c r="B4" s="12" t="n"/>
      <c r="C4" s="12" t="n"/>
      <c r="D4" s="14" t="n"/>
      <c r="E4" s="12" t="n"/>
      <c r="F4" s="12" t="n"/>
      <c r="H4" s="23" t="inlineStr">
        <is>
          <t>Printing</t>
        </is>
      </c>
      <c r="I4" s="24" t="n"/>
      <c r="J4" s="25">
        <f>SUMIF($C$2:$C$61,H4,$D$2:$D$61)</f>
        <v/>
      </c>
      <c r="K4" s="25">
        <f>IF(I4="","",I4-J4)</f>
        <v/>
      </c>
    </row>
    <row r="5">
      <c r="A5" s="21" t="n"/>
      <c r="B5" s="12" t="n"/>
      <c r="C5" s="12" t="n"/>
      <c r="D5" s="14" t="n"/>
      <c r="E5" s="12" t="n"/>
      <c r="F5" s="12" t="n"/>
      <c r="H5" s="23" t="inlineStr">
        <is>
          <t>Other</t>
        </is>
      </c>
      <c r="I5" s="24" t="n"/>
      <c r="J5" s="25">
        <f>SUMIF($C$2:$C$61,H5,$D$2:$D$61)</f>
        <v/>
      </c>
      <c r="K5" s="25">
        <f>IF(I5="","",I5-J5)</f>
        <v/>
      </c>
    </row>
    <row r="6">
      <c r="A6" s="21" t="n"/>
      <c r="B6" s="12" t="n"/>
      <c r="C6" s="12" t="n"/>
      <c r="D6" s="14" t="n"/>
      <c r="E6" s="12" t="n"/>
      <c r="F6" s="12" t="n"/>
      <c r="H6" s="1" t="inlineStr">
        <is>
          <t>Total</t>
        </is>
      </c>
      <c r="I6" s="25">
        <f>SUM(I2:I5)</f>
        <v/>
      </c>
      <c r="J6" s="25">
        <f>SUM(J2:J5)</f>
        <v/>
      </c>
      <c r="K6" s="25">
        <f>I6-J6</f>
        <v/>
      </c>
    </row>
    <row r="7">
      <c r="A7" s="21" t="n"/>
      <c r="B7" s="12" t="n"/>
      <c r="C7" s="12" t="n"/>
      <c r="D7" s="14" t="n"/>
      <c r="E7" s="12" t="n"/>
      <c r="F7" s="12" t="n"/>
    </row>
    <row r="8">
      <c r="A8" s="21" t="n"/>
      <c r="B8" s="12" t="n"/>
      <c r="C8" s="12" t="n"/>
      <c r="D8" s="14" t="n"/>
      <c r="E8" s="12" t="n"/>
      <c r="F8" s="12" t="n"/>
    </row>
    <row r="9">
      <c r="A9" s="21" t="n"/>
      <c r="B9" s="12" t="n"/>
      <c r="C9" s="12" t="n"/>
      <c r="D9" s="14" t="n"/>
      <c r="E9" s="12" t="n"/>
      <c r="F9" s="12" t="n"/>
    </row>
    <row r="10">
      <c r="A10" s="21" t="n"/>
      <c r="B10" s="12" t="n"/>
      <c r="C10" s="12" t="n"/>
      <c r="D10" s="14" t="n"/>
      <c r="E10" s="12" t="n"/>
      <c r="F10" s="12" t="n"/>
    </row>
    <row r="11">
      <c r="A11" s="21" t="n"/>
      <c r="B11" s="12" t="n"/>
      <c r="C11" s="12" t="n"/>
      <c r="D11" s="14" t="n"/>
      <c r="E11" s="12" t="n"/>
      <c r="F11" s="12" t="n"/>
    </row>
    <row r="12">
      <c r="A12" s="21" t="n"/>
      <c r="B12" s="12" t="n"/>
      <c r="C12" s="12" t="n"/>
      <c r="D12" s="14" t="n"/>
      <c r="E12" s="12" t="n"/>
      <c r="F12" s="12" t="n"/>
    </row>
    <row r="13">
      <c r="A13" s="21" t="n"/>
      <c r="B13" s="12" t="n"/>
      <c r="C13" s="12" t="n"/>
      <c r="D13" s="14" t="n"/>
      <c r="E13" s="12" t="n"/>
      <c r="F13" s="12" t="n"/>
    </row>
    <row r="14">
      <c r="A14" s="21" t="n"/>
      <c r="B14" s="12" t="n"/>
      <c r="C14" s="12" t="n"/>
      <c r="D14" s="14" t="n"/>
      <c r="E14" s="12" t="n"/>
      <c r="F14" s="12" t="n"/>
    </row>
    <row r="15">
      <c r="A15" s="21" t="n"/>
      <c r="B15" s="12" t="n"/>
      <c r="C15" s="12" t="n"/>
      <c r="D15" s="14" t="n"/>
      <c r="E15" s="12" t="n"/>
      <c r="F15" s="12" t="n"/>
    </row>
    <row r="16">
      <c r="A16" s="21" t="n"/>
      <c r="B16" s="12" t="n"/>
      <c r="C16" s="12" t="n"/>
      <c r="D16" s="14" t="n"/>
      <c r="E16" s="12" t="n"/>
      <c r="F16" s="12" t="n"/>
    </row>
    <row r="17">
      <c r="A17" s="21" t="n"/>
      <c r="B17" s="12" t="n"/>
      <c r="C17" s="12" t="n"/>
      <c r="D17" s="14" t="n"/>
      <c r="E17" s="12" t="n"/>
      <c r="F17" s="12" t="n"/>
    </row>
    <row r="18">
      <c r="A18" s="21" t="n"/>
      <c r="B18" s="12" t="n"/>
      <c r="C18" s="12" t="n"/>
      <c r="D18" s="14" t="n"/>
      <c r="E18" s="12" t="n"/>
      <c r="F18" s="12" t="n"/>
    </row>
    <row r="19">
      <c r="A19" s="21" t="n"/>
      <c r="B19" s="12" t="n"/>
      <c r="C19" s="12" t="n"/>
      <c r="D19" s="14" t="n"/>
      <c r="E19" s="12" t="n"/>
      <c r="F19" s="12" t="n"/>
    </row>
    <row r="20">
      <c r="A20" s="21" t="n"/>
      <c r="B20" s="12" t="n"/>
      <c r="C20" s="12" t="n"/>
      <c r="D20" s="14" t="n"/>
      <c r="E20" s="12" t="n"/>
      <c r="F20" s="12" t="n"/>
    </row>
    <row r="21">
      <c r="A21" s="21" t="n"/>
      <c r="B21" s="12" t="n"/>
      <c r="C21" s="12" t="n"/>
      <c r="D21" s="14" t="n"/>
      <c r="E21" s="12" t="n"/>
      <c r="F21" s="12" t="n"/>
    </row>
    <row r="22">
      <c r="A22" s="21" t="n"/>
      <c r="B22" s="12" t="n"/>
      <c r="C22" s="12" t="n"/>
      <c r="D22" s="14" t="n"/>
      <c r="E22" s="12" t="n"/>
      <c r="F22" s="12" t="n"/>
    </row>
    <row r="23">
      <c r="A23" s="21" t="n"/>
      <c r="B23" s="12" t="n"/>
      <c r="C23" s="12" t="n"/>
      <c r="D23" s="14" t="n"/>
      <c r="E23" s="12" t="n"/>
      <c r="F23" s="12" t="n"/>
    </row>
    <row r="24">
      <c r="A24" s="21" t="n"/>
      <c r="B24" s="12" t="n"/>
      <c r="C24" s="12" t="n"/>
      <c r="D24" s="14" t="n"/>
      <c r="E24" s="12" t="n"/>
      <c r="F24" s="12" t="n"/>
    </row>
    <row r="25">
      <c r="A25" s="21" t="n"/>
      <c r="B25" s="12" t="n"/>
      <c r="C25" s="12" t="n"/>
      <c r="D25" s="14" t="n"/>
      <c r="E25" s="12" t="n"/>
      <c r="F25" s="12" t="n"/>
    </row>
    <row r="26">
      <c r="A26" s="21" t="n"/>
      <c r="B26" s="12" t="n"/>
      <c r="C26" s="12" t="n"/>
      <c r="D26" s="14" t="n"/>
      <c r="E26" s="12" t="n"/>
      <c r="F26" s="12" t="n"/>
    </row>
    <row r="27">
      <c r="A27" s="21" t="n"/>
      <c r="B27" s="12" t="n"/>
      <c r="C27" s="12" t="n"/>
      <c r="D27" s="14" t="n"/>
      <c r="E27" s="12" t="n"/>
      <c r="F27" s="12" t="n"/>
    </row>
    <row r="28">
      <c r="A28" s="21" t="n"/>
      <c r="B28" s="12" t="n"/>
      <c r="C28" s="12" t="n"/>
      <c r="D28" s="14" t="n"/>
      <c r="E28" s="12" t="n"/>
      <c r="F28" s="12" t="n"/>
    </row>
    <row r="29">
      <c r="A29" s="21" t="n"/>
      <c r="B29" s="12" t="n"/>
      <c r="C29" s="12" t="n"/>
      <c r="D29" s="14" t="n"/>
      <c r="E29" s="12" t="n"/>
      <c r="F29" s="12" t="n"/>
    </row>
    <row r="30">
      <c r="A30" s="21" t="n"/>
      <c r="B30" s="12" t="n"/>
      <c r="C30" s="12" t="n"/>
      <c r="D30" s="14" t="n"/>
      <c r="E30" s="12" t="n"/>
      <c r="F30" s="12" t="n"/>
    </row>
    <row r="31">
      <c r="A31" s="21" t="n"/>
      <c r="B31" s="12" t="n"/>
      <c r="C31" s="12" t="n"/>
      <c r="D31" s="14" t="n"/>
      <c r="E31" s="12" t="n"/>
      <c r="F31" s="12" t="n"/>
    </row>
    <row r="32">
      <c r="A32" s="21" t="n"/>
      <c r="B32" s="12" t="n"/>
      <c r="C32" s="12" t="n"/>
      <c r="D32" s="14" t="n"/>
      <c r="E32" s="12" t="n"/>
      <c r="F32" s="12" t="n"/>
    </row>
    <row r="33">
      <c r="A33" s="21" t="n"/>
      <c r="B33" s="12" t="n"/>
      <c r="C33" s="12" t="n"/>
      <c r="D33" s="14" t="n"/>
      <c r="E33" s="12" t="n"/>
      <c r="F33" s="12" t="n"/>
    </row>
    <row r="34">
      <c r="A34" s="21" t="n"/>
      <c r="B34" s="12" t="n"/>
      <c r="C34" s="12" t="n"/>
      <c r="D34" s="14" t="n"/>
      <c r="E34" s="12" t="n"/>
      <c r="F34" s="12" t="n"/>
    </row>
    <row r="35">
      <c r="A35" s="21" t="n"/>
      <c r="B35" s="12" t="n"/>
      <c r="C35" s="12" t="n"/>
      <c r="D35" s="14" t="n"/>
      <c r="E35" s="12" t="n"/>
      <c r="F35" s="12" t="n"/>
    </row>
    <row r="36">
      <c r="A36" s="21" t="n"/>
      <c r="B36" s="12" t="n"/>
      <c r="C36" s="12" t="n"/>
      <c r="D36" s="14" t="n"/>
      <c r="E36" s="12" t="n"/>
      <c r="F36" s="12" t="n"/>
    </row>
    <row r="37">
      <c r="A37" s="21" t="n"/>
      <c r="B37" s="12" t="n"/>
      <c r="C37" s="12" t="n"/>
      <c r="D37" s="14" t="n"/>
      <c r="E37" s="12" t="n"/>
      <c r="F37" s="12" t="n"/>
    </row>
    <row r="38">
      <c r="A38" s="21" t="n"/>
      <c r="B38" s="12" t="n"/>
      <c r="C38" s="12" t="n"/>
      <c r="D38" s="14" t="n"/>
      <c r="E38" s="12" t="n"/>
      <c r="F38" s="12" t="n"/>
    </row>
    <row r="39">
      <c r="A39" s="21" t="n"/>
      <c r="B39" s="12" t="n"/>
      <c r="C39" s="12" t="n"/>
      <c r="D39" s="14" t="n"/>
      <c r="E39" s="12" t="n"/>
      <c r="F39" s="12" t="n"/>
    </row>
    <row r="40">
      <c r="A40" s="21" t="n"/>
      <c r="B40" s="12" t="n"/>
      <c r="C40" s="12" t="n"/>
      <c r="D40" s="14" t="n"/>
      <c r="E40" s="12" t="n"/>
      <c r="F40" s="12" t="n"/>
    </row>
    <row r="41">
      <c r="A41" s="21" t="n"/>
      <c r="B41" s="12" t="n"/>
      <c r="C41" s="12" t="n"/>
      <c r="D41" s="14" t="n"/>
      <c r="E41" s="12" t="n"/>
      <c r="F41" s="12" t="n"/>
    </row>
    <row r="42">
      <c r="A42" s="21" t="n"/>
      <c r="B42" s="12" t="n"/>
      <c r="C42" s="12" t="n"/>
      <c r="D42" s="14" t="n"/>
      <c r="E42" s="12" t="n"/>
      <c r="F42" s="12" t="n"/>
    </row>
    <row r="43">
      <c r="A43" s="21" t="n"/>
      <c r="B43" s="12" t="n"/>
      <c r="C43" s="12" t="n"/>
      <c r="D43" s="14" t="n"/>
      <c r="E43" s="12" t="n"/>
      <c r="F43" s="12" t="n"/>
    </row>
    <row r="44">
      <c r="A44" s="21" t="n"/>
      <c r="B44" s="12" t="n"/>
      <c r="C44" s="12" t="n"/>
      <c r="D44" s="14" t="n"/>
      <c r="E44" s="12" t="n"/>
      <c r="F44" s="12" t="n"/>
    </row>
    <row r="45">
      <c r="A45" s="21" t="n"/>
      <c r="B45" s="12" t="n"/>
      <c r="C45" s="12" t="n"/>
      <c r="D45" s="14" t="n"/>
      <c r="E45" s="12" t="n"/>
      <c r="F45" s="12" t="n"/>
    </row>
    <row r="46">
      <c r="A46" s="21" t="n"/>
      <c r="B46" s="12" t="n"/>
      <c r="C46" s="12" t="n"/>
      <c r="D46" s="14" t="n"/>
      <c r="E46" s="12" t="n"/>
      <c r="F46" s="12" t="n"/>
    </row>
    <row r="47">
      <c r="A47" s="21" t="n"/>
      <c r="B47" s="12" t="n"/>
      <c r="C47" s="12" t="n"/>
      <c r="D47" s="14" t="n"/>
      <c r="E47" s="12" t="n"/>
      <c r="F47" s="12" t="n"/>
    </row>
    <row r="48">
      <c r="A48" s="21" t="n"/>
      <c r="B48" s="12" t="n"/>
      <c r="C48" s="12" t="n"/>
      <c r="D48" s="14" t="n"/>
      <c r="E48" s="12" t="n"/>
      <c r="F48" s="12" t="n"/>
    </row>
    <row r="49">
      <c r="A49" s="21" t="n"/>
      <c r="B49" s="12" t="n"/>
      <c r="C49" s="12" t="n"/>
      <c r="D49" s="14" t="n"/>
      <c r="E49" s="12" t="n"/>
      <c r="F49" s="12" t="n"/>
    </row>
    <row r="50">
      <c r="A50" s="21" t="n"/>
      <c r="B50" s="12" t="n"/>
      <c r="C50" s="12" t="n"/>
      <c r="D50" s="14" t="n"/>
      <c r="E50" s="12" t="n"/>
      <c r="F50" s="12" t="n"/>
    </row>
    <row r="51">
      <c r="A51" s="21" t="n"/>
      <c r="B51" s="12" t="n"/>
      <c r="C51" s="12" t="n"/>
      <c r="D51" s="14" t="n"/>
      <c r="E51" s="12" t="n"/>
      <c r="F51" s="12" t="n"/>
    </row>
    <row r="52">
      <c r="A52" s="21" t="n"/>
      <c r="B52" s="12" t="n"/>
      <c r="C52" s="12" t="n"/>
      <c r="D52" s="14" t="n"/>
      <c r="E52" s="12" t="n"/>
      <c r="F52" s="12" t="n"/>
    </row>
    <row r="53">
      <c r="A53" s="21" t="n"/>
      <c r="B53" s="12" t="n"/>
      <c r="C53" s="12" t="n"/>
      <c r="D53" s="14" t="n"/>
      <c r="E53" s="12" t="n"/>
      <c r="F53" s="12" t="n"/>
    </row>
    <row r="54">
      <c r="A54" s="21" t="n"/>
      <c r="B54" s="12" t="n"/>
      <c r="C54" s="12" t="n"/>
      <c r="D54" s="14" t="n"/>
      <c r="E54" s="12" t="n"/>
      <c r="F54" s="12" t="n"/>
    </row>
    <row r="55">
      <c r="A55" s="21" t="n"/>
      <c r="B55" s="12" t="n"/>
      <c r="C55" s="12" t="n"/>
      <c r="D55" s="14" t="n"/>
      <c r="E55" s="12" t="n"/>
      <c r="F55" s="12" t="n"/>
    </row>
    <row r="56">
      <c r="A56" s="21" t="n"/>
      <c r="B56" s="12" t="n"/>
      <c r="C56" s="12" t="n"/>
      <c r="D56" s="14" t="n"/>
      <c r="E56" s="12" t="n"/>
      <c r="F56" s="12" t="n"/>
    </row>
    <row r="57">
      <c r="A57" s="21" t="n"/>
      <c r="B57" s="12" t="n"/>
      <c r="C57" s="12" t="n"/>
      <c r="D57" s="14" t="n"/>
      <c r="E57" s="12" t="n"/>
      <c r="F57" s="12" t="n"/>
    </row>
    <row r="58">
      <c r="A58" s="21" t="n"/>
      <c r="B58" s="12" t="n"/>
      <c r="C58" s="12" t="n"/>
      <c r="D58" s="14" t="n"/>
      <c r="E58" s="12" t="n"/>
      <c r="F58" s="12" t="n"/>
    </row>
    <row r="59">
      <c r="A59" s="21" t="n"/>
      <c r="B59" s="12" t="n"/>
      <c r="C59" s="12" t="n"/>
      <c r="D59" s="14" t="n"/>
      <c r="E59" s="12" t="n"/>
      <c r="F59" s="12" t="n"/>
    </row>
    <row r="60">
      <c r="A60" s="21" t="n"/>
      <c r="B60" s="12" t="n"/>
      <c r="C60" s="12" t="n"/>
      <c r="D60" s="14" t="n"/>
      <c r="E60" s="12" t="n"/>
      <c r="F60" s="12" t="n"/>
    </row>
    <row r="61">
      <c r="A61" s="21" t="n"/>
      <c r="B61" s="12" t="n"/>
      <c r="C61" s="12" t="n"/>
      <c r="D61" s="14" t="n"/>
      <c r="E61" s="12" t="n"/>
      <c r="F61" s="12" t="n"/>
    </row>
  </sheetData>
  <dataValidations count="1">
    <dataValidation sqref="C2:C61" showDropDown="0" showInputMessage="0" showErrorMessage="0" allowBlank="1" type="list">
      <formula1>"Recognition,Celebration and activities,Printing,Other"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60" customWidth="1" min="3" max="3"/>
  </cols>
  <sheetData>
    <row r="1">
      <c r="A1" s="1" t="inlineStr">
        <is>
          <t>Read-a-thon board report (totals only, no student names)</t>
        </is>
      </c>
    </row>
    <row r="3">
      <c r="A3" s="10" t="inlineStr">
        <is>
          <t>Gross collected</t>
        </is>
      </c>
      <c r="B3" s="15">
        <f>Deposits!M7</f>
        <v/>
      </c>
      <c r="C3" s="2" t="inlineStr">
        <is>
          <t>From the Deposits tab</t>
        </is>
      </c>
    </row>
    <row r="4">
      <c r="A4" s="10" t="inlineStr">
        <is>
          <t>Payment fees</t>
        </is>
      </c>
      <c r="B4" s="15">
        <f>Deposits!M5</f>
        <v/>
      </c>
      <c r="C4" s="2" t="inlineStr">
        <is>
          <t>Online fees withheld</t>
        </is>
      </c>
    </row>
    <row r="5">
      <c r="A5" s="10" t="inlineStr">
        <is>
          <t>Costs</t>
        </is>
      </c>
      <c r="B5" s="15">
        <f>Expenses!J6</f>
        <v/>
      </c>
      <c r="C5" s="2" t="inlineStr">
        <is>
          <t>Expenses tab, actual</t>
        </is>
      </c>
    </row>
    <row r="6">
      <c r="A6" s="10" t="inlineStr">
        <is>
          <t>Net to the purpose</t>
        </is>
      </c>
      <c r="B6" s="15">
        <f>B3-B4-B5</f>
        <v/>
      </c>
      <c r="C6" s="2" t="inlineStr">
        <is>
          <t>Gross − fees − costs</t>
        </is>
      </c>
    </row>
    <row r="7">
      <c r="A7" s="10" t="inlineStr">
        <is>
          <t>Pledged but not collected</t>
        </is>
      </c>
      <c r="B7" s="15">
        <f>Readers!M7</f>
        <v/>
      </c>
      <c r="C7" s="2" t="inlineStr">
        <is>
          <t>Outstanding on the Readers tab</t>
        </is>
      </c>
    </row>
    <row r="8">
      <c r="A8" s="10" t="inlineStr">
        <is>
          <t>Readers listed</t>
        </is>
      </c>
      <c r="B8" s="11">
        <f>Readers!M2</f>
        <v/>
      </c>
      <c r="C8" s="2" t="inlineStr"/>
    </row>
    <row r="9">
      <c r="A9" s="10" t="inlineStr">
        <is>
          <t>Logs returned</t>
        </is>
      </c>
      <c r="B9" s="11">
        <f>Readers!M3</f>
        <v/>
      </c>
      <c r="C9" s="2" t="inlineStr"/>
    </row>
    <row r="10">
      <c r="A10" s="10" t="inlineStr">
        <is>
          <t>Logs returned (% of readers listed)</t>
        </is>
      </c>
      <c r="B10" s="18">
        <f>IF(B8=0,"",B9/B8)</f>
        <v/>
      </c>
      <c r="C10" s="2" t="inlineStr"/>
    </row>
    <row r="11">
      <c r="A11" s="10" t="inlineStr">
        <is>
          <t>Readers with at least one supporter</t>
        </is>
      </c>
      <c r="B11" s="11">
        <f>Readers!M8</f>
        <v/>
      </c>
      <c r="C11" s="2" t="inlineStr">
        <is>
          <t>Counts readers with any pledge</t>
        </is>
      </c>
    </row>
    <row r="12">
      <c r="A12" s="10" t="inlineStr">
        <is>
          <t>Total minutes (home + class)</t>
        </is>
      </c>
      <c r="B12" s="11">
        <f>Classes!J3</f>
        <v/>
      </c>
      <c r="C12" s="2" t="inlineStr">
        <is>
          <t>Classes tab</t>
        </is>
      </c>
    </row>
    <row r="13">
      <c r="A13" s="10" t="inlineStr">
        <is>
          <t>Collected matches deposits?</t>
        </is>
      </c>
      <c r="B13" s="10">
        <f>IF(ABS(Deposits!M9)&lt;0.005,"Yes","No: check the Deposits tab")</f>
        <v/>
      </c>
      <c r="C13" s="2" t="inlineStr"/>
    </row>
    <row r="15">
      <c r="A15" s="1" t="inlineStr">
        <is>
          <t>Three things to change next year</t>
        </is>
      </c>
    </row>
    <row r="16">
      <c r="A16" s="2" t="inlineStr">
        <is>
          <t>1.</t>
        </is>
      </c>
      <c r="B16" s="26" t="n"/>
    </row>
    <row r="17">
      <c r="A17" s="2" t="inlineStr">
        <is>
          <t>2.</t>
        </is>
      </c>
      <c r="B17" s="26" t="n"/>
    </row>
    <row r="18">
      <c r="A18" s="2" t="inlineStr">
        <is>
          <t>3.</t>
        </is>
      </c>
      <c r="B18" s="26" t="n"/>
    </row>
    <row r="20">
      <c r="A20" s="2" t="inlineStr">
        <is>
          <t>Chair signature and date</t>
        </is>
      </c>
      <c r="B20" s="26" t="n"/>
    </row>
    <row r="21">
      <c r="A21" s="2" t="inlineStr">
        <is>
          <t>Treasurer signature and date</t>
        </is>
      </c>
      <c r="B21" s="26" t="n"/>
    </row>
  </sheetData>
  <mergeCells count="3">
    <mergeCell ref="B18:C18"/>
    <mergeCell ref="B16:C16"/>
    <mergeCell ref="B17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2026-10-20T00:57:23Z</dcterms:created>
  <dcterms:modified xmlns:dcterms="http://purl.org/dc/terms/" xmlns:xsi="http://www.w3.org/2001/XMLSchema-instance" xsi:type="dcterms:W3CDTF">2026-10-20T00:57:24Z</dcterms:modified>
</cp:coreProperties>
</file>