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dget" sheetId="1" state="visible" r:id="rId1"/>
    <sheet xmlns:r="http://schemas.openxmlformats.org/officeDocument/2006/relationships" name="Financial report" sheetId="2" state="visible" r:id="rId2"/>
    <sheet xmlns:r="http://schemas.openxmlformats.org/officeDocument/2006/relationships" name="Debrief" sheetId="3" state="visible" r:id="rId3"/>
  </sheets>
  <definedNames/>
  <calcPr calcId="124519" fullCalcOnLoad="1"/>
</workbook>
</file>

<file path=xl/styles.xml><?xml version="1.0" encoding="utf-8"?>
<styleSheet xmlns="http://schemas.openxmlformats.org/spreadsheetml/2006/main">
  <numFmts count="4">
    <numFmt numFmtId="164" formatCode="&quot;$&quot;#,##0.00;[Red]-&quot;$&quot;#,##0.00"/>
    <numFmt numFmtId="165" formatCode="0.0"/>
    <numFmt numFmtId="166" formatCode="0.0%"/>
    <numFmt numFmtId="167" formatCode="#,##0.0"/>
  </numFmts>
  <fonts count="10">
    <font>
      <name val="Calibri"/>
      <family val="2"/>
      <color theme="1"/>
      <sz val="11"/>
      <scheme val="minor"/>
    </font>
    <font>
      <b val="1"/>
      <color rgb="000F2240"/>
      <sz val="15"/>
    </font>
    <font>
      <i val="1"/>
      <color rgb="003E5568"/>
      <sz val="9.5"/>
    </font>
    <font>
      <b val="1"/>
      <color rgb="000F2240"/>
    </font>
    <font>
      <b val="1"/>
      <color rgb="00FFFFFF"/>
    </font>
    <font>
      <color rgb="000F2240"/>
    </font>
    <font>
      <i val="1"/>
      <color rgb="005E6E84"/>
      <sz val="9"/>
    </font>
    <font>
      <b val="1"/>
      <color rgb="000F2240"/>
      <sz val="12"/>
    </font>
    <font>
      <color rgb="005E6E84"/>
      <sz val="8.5"/>
    </font>
    <font>
      <b val="1"/>
    </font>
  </fonts>
  <fills count="5">
    <fill>
      <patternFill/>
    </fill>
    <fill>
      <patternFill patternType="gray125"/>
    </fill>
    <fill>
      <patternFill patternType="solid">
        <fgColor rgb="00E4F7E1"/>
      </patternFill>
    </fill>
    <fill>
      <patternFill patternType="solid">
        <fgColor rgb="000F2240"/>
      </patternFill>
    </fill>
    <fill>
      <patternFill patternType="solid">
        <fgColor rgb="00FFF4D6"/>
      </patternFill>
    </fill>
  </fills>
  <borders count="2">
    <border>
      <left/>
      <right/>
      <top/>
      <bottom/>
      <diagonal/>
    </border>
    <border>
      <left style="thin">
        <color rgb="00C9D2DA"/>
      </left>
      <right style="thin">
        <color rgb="00C9D2DA"/>
      </right>
      <top style="thin">
        <color rgb="00C9D2DA"/>
      </top>
      <bottom style="thin">
        <color rgb="00C9D2DA"/>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applyAlignment="1" pivotButton="0" quotePrefix="0" xfId="0">
      <alignment/>
    </xf>
    <xf numFmtId="0" fontId="3" fillId="0" borderId="0" pivotButton="0" quotePrefix="0" xfId="0"/>
    <xf numFmtId="3" fontId="0" fillId="2" borderId="1" pivotButton="0" quotePrefix="0" xfId="0"/>
    <xf numFmtId="9" fontId="0" fillId="2" borderId="1" pivotButton="0" quotePrefix="0" xfId="0"/>
    <xf numFmtId="164" fontId="0" fillId="2" borderId="1" pivotButton="0" quotePrefix="0" xfId="0"/>
    <xf numFmtId="0" fontId="4" fillId="3" borderId="1" applyAlignment="1" pivotButton="0" quotePrefix="0" xfId="0">
      <alignment vertical="center" wrapText="1"/>
    </xf>
    <xf numFmtId="0" fontId="0" fillId="2" borderId="1" pivotButton="0" quotePrefix="0" xfId="0"/>
    <xf numFmtId="165" fontId="0" fillId="2" borderId="1" pivotButton="0" quotePrefix="0" xfId="0"/>
    <xf numFmtId="164" fontId="5" fillId="0" borderId="1" pivotButton="0" quotePrefix="0" xfId="0"/>
    <xf numFmtId="9" fontId="5" fillId="0" borderId="1" pivotButton="0" quotePrefix="0" xfId="0"/>
    <xf numFmtId="0" fontId="6" fillId="0" borderId="0" pivotButton="0" quotePrefix="0" xfId="0"/>
    <xf numFmtId="164" fontId="3" fillId="0" borderId="1" pivotButton="0" quotePrefix="0" xfId="0"/>
    <xf numFmtId="0" fontId="7" fillId="0" borderId="0" pivotButton="0" quotePrefix="0" xfId="0"/>
    <xf numFmtId="164" fontId="3" fillId="4" borderId="1" pivotButton="0" quotePrefix="0" xfId="0"/>
    <xf numFmtId="0" fontId="5" fillId="0" borderId="0" pivotButton="0" quotePrefix="0" xfId="0"/>
    <xf numFmtId="164" fontId="5" fillId="4" borderId="1" pivotButton="0" quotePrefix="0" xfId="0"/>
    <xf numFmtId="3" fontId="5" fillId="4" borderId="1" pivotButton="0" quotePrefix="0" xfId="0"/>
    <xf numFmtId="166" fontId="5" fillId="4" borderId="1" pivotButton="0" quotePrefix="0" xfId="0"/>
    <xf numFmtId="0" fontId="8" fillId="0" borderId="0" pivotButton="0" quotePrefix="0" xfId="0"/>
    <xf numFmtId="164" fontId="9" fillId="4" borderId="1" pivotButton="0" quotePrefix="0" xfId="0"/>
    <xf numFmtId="2" fontId="5" fillId="4" borderId="1" pivotButton="0" quotePrefix="0" xfId="0"/>
    <xf numFmtId="3" fontId="5" fillId="0" borderId="1" pivotButton="0" quotePrefix="0" xfId="0"/>
    <xf numFmtId="166" fontId="5" fillId="0" borderId="1" pivotButton="0" quotePrefix="0" xfId="0"/>
    <xf numFmtId="166" fontId="0" fillId="2" borderId="1" pivotButton="0" quotePrefix="0" xfId="0"/>
    <xf numFmtId="2" fontId="5" fillId="0" borderId="1" pivotButton="0" quotePrefix="0" xfId="0"/>
    <xf numFmtId="2" fontId="0" fillId="2" borderId="1" pivotButton="0" quotePrefix="0" xfId="0"/>
    <xf numFmtId="164" fontId="5" fillId="2" borderId="1" pivotButton="0" quotePrefix="0" xfId="0"/>
    <xf numFmtId="167" fontId="0" fillId="2" borderId="1" pivotButton="0" quotePrefix="0" xfId="0"/>
  </cellXfs>
  <cellStyles count="1">
    <cellStyle name="Normal" xfId="0" builtinId="0" hidden="0"/>
  </cellStyles>
  <dxfs count="1">
    <dxf>
      <fill>
        <patternFill patternType="solid">
          <fgColor rgb="00FFF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72"/>
  <sheetViews>
    <sheetView workbookViewId="0">
      <pane xSplit="2" ySplit="9" topLeftCell="C10" activePane="bottomRight" state="frozen"/>
      <selection pane="topRight"/>
      <selection pane="bottomLeft"/>
      <selection pane="bottomRight" activeCell="A1" sqref="A1"/>
    </sheetView>
  </sheetViews>
  <sheetFormatPr baseColWidth="8" defaultRowHeight="15"/>
  <cols>
    <col width="46" customWidth="1" min="1" max="1"/>
    <col width="34" customWidth="1" min="2" max="2"/>
    <col width="12" customWidth="1" min="3" max="3"/>
    <col width="18" customWidth="1" min="4" max="4"/>
    <col width="10" customWidth="1" min="5" max="5"/>
    <col width="14" customWidth="1" min="6" max="6"/>
    <col width="14" customWidth="1" min="7" max="7"/>
    <col width="10" customWidth="1" min="8" max="8"/>
    <col width="30" customWidth="1" min="9" max="9"/>
  </cols>
  <sheetData>
    <row r="1">
      <c r="A1" s="1" t="inlineStr">
        <is>
          <t>Dance-a-thon budget</t>
        </is>
      </c>
    </row>
    <row r="2">
      <c r="A2" s="2" t="inlineStr">
        <is>
          <t>Every amount starts blank on purpose: prices vary by place and year. Enter quotes from your own suppliers in the green cells.</t>
        </is>
      </c>
    </row>
    <row r="4">
      <c r="A4" s="3" t="inlineStr">
        <is>
          <t>Expected dancers</t>
        </is>
      </c>
      <c r="B4" s="4" t="n"/>
    </row>
    <row r="5">
      <c r="A5" s="3" t="inlineStr">
        <is>
          <t>Contingency (% of subtotal)</t>
        </is>
      </c>
      <c r="B5" s="5" t="n"/>
    </row>
    <row r="6">
      <c r="A6" s="3" t="inlineStr">
        <is>
          <t>Expected gross revenue (optional)</t>
        </is>
      </c>
      <c r="B6" s="6" t="n"/>
      <c r="C6" t="inlineStr">
        <is>
          <t>Paste from the fundraising projection if you have one.</t>
        </is>
      </c>
    </row>
    <row r="7">
      <c r="A7" s="3" t="inlineStr">
        <is>
          <t>Expected revenue per dancer (optional, for break-even dancers)</t>
        </is>
      </c>
      <c r="B7" s="6" t="n"/>
    </row>
    <row r="9" ht="58" customHeight="1">
      <c r="A9" s="7" t="inlineStr">
        <is>
          <t>Group</t>
        </is>
      </c>
      <c r="B9" s="7" t="inlineStr">
        <is>
          <t>Line item</t>
        </is>
      </c>
      <c r="C9" s="7" t="inlineStr">
        <is>
          <t>Cost type</t>
        </is>
      </c>
      <c r="D9" s="7" t="inlineStr">
        <is>
          <t>Amount $ (fixed total, per dancer, or hourly rate)</t>
        </is>
      </c>
      <c r="E9" s="7" t="inlineStr">
        <is>
          <t>Hours (hourly lines)</t>
        </is>
      </c>
      <c r="F9" s="7" t="inlineStr">
        <is>
          <t>Share of dancers % (per-dancer lines)</t>
        </is>
      </c>
      <c r="G9" s="7" t="inlineStr">
        <is>
          <t>Line total $</t>
        </is>
      </c>
      <c r="H9" s="7" t="inlineStr">
        <is>
          <t>Share of total</t>
        </is>
      </c>
      <c r="I9" s="7" t="inlineStr">
        <is>
          <t>Quote from / notes</t>
        </is>
      </c>
    </row>
    <row r="10">
      <c r="A10" t="inlineStr">
        <is>
          <t>Venue &amp; facility</t>
        </is>
      </c>
      <c r="B10" t="inlineStr">
        <is>
          <t>Venue or rental fee</t>
        </is>
      </c>
      <c r="C10" s="8" t="inlineStr">
        <is>
          <t>Fixed</t>
        </is>
      </c>
      <c r="D10" s="6" t="n"/>
      <c r="E10" s="9" t="n"/>
      <c r="F10" s="5" t="n"/>
      <c r="G10" s="10">
        <f>IF(C10="Per dancer",N(D10)*N($B$4)*IF(F10="",1,F10),IF(C10="Hourly",N(D10)*N(E10),N(D10)))</f>
        <v/>
      </c>
      <c r="H10" s="11">
        <f>IF(N($B$48)=0,"",G10/$B$48)</f>
        <v/>
      </c>
      <c r="I10" s="8" t="n"/>
    </row>
    <row r="11">
      <c r="A11" t="inlineStr">
        <is>
          <t>Venue &amp; facility</t>
        </is>
      </c>
      <c r="B11" t="inlineStr">
        <is>
          <t>Custodial or facility staff</t>
        </is>
      </c>
      <c r="C11" s="8" t="inlineStr">
        <is>
          <t>Fixed</t>
        </is>
      </c>
      <c r="D11" s="6" t="n"/>
      <c r="E11" s="9" t="n"/>
      <c r="F11" s="5" t="n"/>
      <c r="G11" s="10">
        <f>IF(C11="Per dancer",N(D11)*N($B$4)*IF(F11="",1,F11),IF(C11="Hourly",N(D11)*N(E11),N(D11)))</f>
        <v/>
      </c>
      <c r="H11" s="11">
        <f>IF(N($B$48)=0,"",G11/$B$48)</f>
        <v/>
      </c>
      <c r="I11" s="8" t="n"/>
    </row>
    <row r="12">
      <c r="A12" t="inlineStr">
        <is>
          <t>Venue &amp; facility</t>
        </is>
      </c>
      <c r="B12" t="inlineStr">
        <is>
          <t>Security</t>
        </is>
      </c>
      <c r="C12" s="8" t="inlineStr">
        <is>
          <t>Fixed</t>
        </is>
      </c>
      <c r="D12" s="6" t="n"/>
      <c r="E12" s="9" t="n"/>
      <c r="F12" s="5" t="n"/>
      <c r="G12" s="10">
        <f>IF(C12="Per dancer",N(D12)*N($B$4)*IF(F12="",1,F12),IF(C12="Hourly",N(D12)*N(E12),N(D12)))</f>
        <v/>
      </c>
      <c r="H12" s="11">
        <f>IF(N($B$48)=0,"",G12/$B$48)</f>
        <v/>
      </c>
      <c r="I12" s="8" t="n"/>
    </row>
    <row r="13">
      <c r="A13" t="inlineStr">
        <is>
          <t>Sound &amp; music</t>
        </is>
      </c>
      <c r="B13" t="inlineStr">
        <is>
          <t>DJ or sound rental</t>
        </is>
      </c>
      <c r="C13" s="8" t="inlineStr">
        <is>
          <t>Fixed</t>
        </is>
      </c>
      <c r="D13" s="6" t="n"/>
      <c r="E13" s="9" t="n"/>
      <c r="F13" s="5" t="n"/>
      <c r="G13" s="10">
        <f>IF(C13="Per dancer",N(D13)*N($B$4)*IF(F13="",1,F13),IF(C13="Hourly",N(D13)*N(E13),N(D13)))</f>
        <v/>
      </c>
      <c r="H13" s="11">
        <f>IF(N($B$48)=0,"",G13/$B$48)</f>
        <v/>
      </c>
      <c r="I13" s="8" t="n"/>
    </row>
    <row r="14">
      <c r="A14" t="inlineStr">
        <is>
          <t>Sound &amp; music</t>
        </is>
      </c>
      <c r="B14" t="inlineStr">
        <is>
          <t>Music licensing (if any)</t>
        </is>
      </c>
      <c r="C14" s="8" t="inlineStr">
        <is>
          <t>Fixed</t>
        </is>
      </c>
      <c r="D14" s="6" t="n"/>
      <c r="E14" s="9" t="n"/>
      <c r="F14" s="5" t="n"/>
      <c r="G14" s="10">
        <f>IF(C14="Per dancer",N(D14)*N($B$4)*IF(F14="",1,F14),IF(C14="Hourly",N(D14)*N(E14),N(D14)))</f>
        <v/>
      </c>
      <c r="H14" s="11">
        <f>IF(N($B$48)=0,"",G14/$B$48)</f>
        <v/>
      </c>
      <c r="I14" s="8" t="n"/>
    </row>
    <row r="15">
      <c r="A15" t="inlineStr">
        <is>
          <t>Sound &amp; music</t>
        </is>
      </c>
      <c r="B15" t="inlineStr">
        <is>
          <t>Microphone or PA</t>
        </is>
      </c>
      <c r="C15" s="8" t="inlineStr">
        <is>
          <t>Fixed</t>
        </is>
      </c>
      <c r="D15" s="6" t="n"/>
      <c r="E15" s="9" t="n"/>
      <c r="F15" s="5" t="n"/>
      <c r="G15" s="10">
        <f>IF(C15="Per dancer",N(D15)*N($B$4)*IF(F15="",1,F15),IF(C15="Hourly",N(D15)*N(E15),N(D15)))</f>
        <v/>
      </c>
      <c r="H15" s="11">
        <f>IF(N($B$48)=0,"",G15/$B$48)</f>
        <v/>
      </c>
      <c r="I15" s="8" t="n"/>
    </row>
    <row r="16">
      <c r="A16" t="inlineStr">
        <is>
          <t>Lighting &amp; effects</t>
        </is>
      </c>
      <c r="B16" t="inlineStr">
        <is>
          <t>Lighting rental</t>
        </is>
      </c>
      <c r="C16" s="8" t="inlineStr">
        <is>
          <t>Fixed</t>
        </is>
      </c>
      <c r="D16" s="6" t="n"/>
      <c r="E16" s="9" t="n"/>
      <c r="F16" s="5" t="n"/>
      <c r="G16" s="10">
        <f>IF(C16="Per dancer",N(D16)*N($B$4)*IF(F16="",1,F16),IF(C16="Hourly",N(D16)*N(E16),N(D16)))</f>
        <v/>
      </c>
      <c r="H16" s="11">
        <f>IF(N($B$48)=0,"",G16/$B$48)</f>
        <v/>
      </c>
      <c r="I16" s="8" t="n"/>
    </row>
    <row r="17">
      <c r="A17" t="inlineStr">
        <is>
          <t>Lighting &amp; effects</t>
        </is>
      </c>
      <c r="B17" t="inlineStr">
        <is>
          <t>Glow supplies</t>
        </is>
      </c>
      <c r="C17" s="8" t="inlineStr">
        <is>
          <t>Per dancer</t>
        </is>
      </c>
      <c r="D17" s="6" t="n"/>
      <c r="E17" s="9" t="n"/>
      <c r="F17" s="5" t="n">
        <v>1</v>
      </c>
      <c r="G17" s="10">
        <f>IF(C17="Per dancer",N(D17)*N($B$4)*IF(F17="",1,F17),IF(C17="Hourly",N(D17)*N(E17),N(D17)))</f>
        <v/>
      </c>
      <c r="H17" s="11">
        <f>IF(N($B$48)=0,"",G17/$B$48)</f>
        <v/>
      </c>
      <c r="I17" s="8" t="n"/>
    </row>
    <row r="18">
      <c r="A18" t="inlineStr">
        <is>
          <t>Equipment &amp; setup</t>
        </is>
      </c>
      <c r="B18" t="inlineStr">
        <is>
          <t>Tables and chairs</t>
        </is>
      </c>
      <c r="C18" s="8" t="inlineStr">
        <is>
          <t>Fixed</t>
        </is>
      </c>
      <c r="D18" s="6" t="n"/>
      <c r="E18" s="9" t="n"/>
      <c r="F18" s="5" t="n"/>
      <c r="G18" s="10">
        <f>IF(C18="Per dancer",N(D18)*N($B$4)*IF(F18="",1,F18),IF(C18="Hourly",N(D18)*N(E18),N(D18)))</f>
        <v/>
      </c>
      <c r="H18" s="11">
        <f>IF(N($B$48)=0,"",G18/$B$48)</f>
        <v/>
      </c>
      <c r="I18" s="8" t="n"/>
    </row>
    <row r="19">
      <c r="A19" t="inlineStr">
        <is>
          <t>Equipment &amp; setup</t>
        </is>
      </c>
      <c r="B19" t="inlineStr">
        <is>
          <t>Staging</t>
        </is>
      </c>
      <c r="C19" s="8" t="inlineStr">
        <is>
          <t>Fixed</t>
        </is>
      </c>
      <c r="D19" s="6" t="n"/>
      <c r="E19" s="9" t="n"/>
      <c r="F19" s="5" t="n"/>
      <c r="G19" s="10">
        <f>IF(C19="Per dancer",N(D19)*N($B$4)*IF(F19="",1,F19),IF(C19="Hourly",N(D19)*N(E19),N(D19)))</f>
        <v/>
      </c>
      <c r="H19" s="11">
        <f>IF(N($B$48)=0,"",G19/$B$48)</f>
        <v/>
      </c>
      <c r="I19" s="8" t="n"/>
    </row>
    <row r="20">
      <c r="A20" t="inlineStr">
        <is>
          <t>Equipment &amp; setup</t>
        </is>
      </c>
      <c r="B20" t="inlineStr">
        <is>
          <t>Extension cords and gaffer tape</t>
        </is>
      </c>
      <c r="C20" s="8" t="inlineStr">
        <is>
          <t>Fixed</t>
        </is>
      </c>
      <c r="D20" s="6" t="n"/>
      <c r="E20" s="9" t="n"/>
      <c r="F20" s="5" t="n"/>
      <c r="G20" s="10">
        <f>IF(C20="Per dancer",N(D20)*N($B$4)*IF(F20="",1,F20),IF(C20="Hourly",N(D20)*N(E20),N(D20)))</f>
        <v/>
      </c>
      <c r="H20" s="11">
        <f>IF(N($B$48)=0,"",G20/$B$48)</f>
        <v/>
      </c>
      <c r="I20" s="8" t="n"/>
    </row>
    <row r="21">
      <c r="A21" t="inlineStr">
        <is>
          <t>Equipment &amp; setup</t>
        </is>
      </c>
      <c r="B21" t="inlineStr">
        <is>
          <t>Signage</t>
        </is>
      </c>
      <c r="C21" s="8" t="inlineStr">
        <is>
          <t>Fixed</t>
        </is>
      </c>
      <c r="D21" s="6" t="n"/>
      <c r="E21" s="9" t="n"/>
      <c r="F21" s="5" t="n"/>
      <c r="G21" s="10">
        <f>IF(C21="Per dancer",N(D21)*N($B$4)*IF(F21="",1,F21),IF(C21="Hourly",N(D21)*N(E21),N(D21)))</f>
        <v/>
      </c>
      <c r="H21" s="11">
        <f>IF(N($B$48)=0,"",G21/$B$48)</f>
        <v/>
      </c>
      <c r="I21" s="8" t="n"/>
    </row>
    <row r="22">
      <c r="A22" t="inlineStr">
        <is>
          <t>Food &amp; water</t>
        </is>
      </c>
      <c r="B22" t="inlineStr">
        <is>
          <t>Water and hydration</t>
        </is>
      </c>
      <c r="C22" s="8" t="inlineStr">
        <is>
          <t>Per dancer</t>
        </is>
      </c>
      <c r="D22" s="6" t="n"/>
      <c r="E22" s="9" t="n"/>
      <c r="F22" s="5" t="n">
        <v>1</v>
      </c>
      <c r="G22" s="10">
        <f>IF(C22="Per dancer",N(D22)*N($B$4)*IF(F22="",1,F22),IF(C22="Hourly",N(D22)*N(E22),N(D22)))</f>
        <v/>
      </c>
      <c r="H22" s="11">
        <f>IF(N($B$48)=0,"",G22/$B$48)</f>
        <v/>
      </c>
      <c r="I22" s="8" t="n"/>
    </row>
    <row r="23">
      <c r="A23" t="inlineStr">
        <is>
          <t>Food &amp; water</t>
        </is>
      </c>
      <c r="B23" t="inlineStr">
        <is>
          <t>Snacks</t>
        </is>
      </c>
      <c r="C23" s="8" t="inlineStr">
        <is>
          <t>Per dancer</t>
        </is>
      </c>
      <c r="D23" s="6" t="n"/>
      <c r="E23" s="9" t="n"/>
      <c r="F23" s="5" t="n">
        <v>1</v>
      </c>
      <c r="G23" s="10">
        <f>IF(C23="Per dancer",N(D23)*N($B$4)*IF(F23="",1,F23),IF(C23="Hourly",N(D23)*N(E23),N(D23)))</f>
        <v/>
      </c>
      <c r="H23" s="11">
        <f>IF(N($B$48)=0,"",G23/$B$48)</f>
        <v/>
      </c>
      <c r="I23" s="8" t="n"/>
    </row>
    <row r="24">
      <c r="A24" t="inlineStr">
        <is>
          <t>Food &amp; water</t>
        </is>
      </c>
      <c r="B24" t="inlineStr">
        <is>
          <t>Volunteer meals</t>
        </is>
      </c>
      <c r="C24" s="8" t="inlineStr">
        <is>
          <t>Fixed</t>
        </is>
      </c>
      <c r="D24" s="6" t="n"/>
      <c r="E24" s="9" t="n"/>
      <c r="F24" s="5" t="n"/>
      <c r="G24" s="10">
        <f>IF(C24="Per dancer",N(D24)*N($B$4)*IF(F24="",1,F24),IF(C24="Hourly",N(D24)*N(E24),N(D24)))</f>
        <v/>
      </c>
      <c r="H24" s="11">
        <f>IF(N($B$48)=0,"",G24/$B$48)</f>
        <v/>
      </c>
      <c r="I24" s="8" t="n"/>
    </row>
    <row r="25">
      <c r="A25" t="inlineStr">
        <is>
          <t>Insurance &amp; permits</t>
        </is>
      </c>
      <c r="B25" t="inlineStr">
        <is>
          <t>Event insurance</t>
        </is>
      </c>
      <c r="C25" s="8" t="inlineStr">
        <is>
          <t>Fixed</t>
        </is>
      </c>
      <c r="D25" s="6" t="n"/>
      <c r="E25" s="9" t="n"/>
      <c r="F25" s="5" t="n"/>
      <c r="G25" s="10">
        <f>IF(C25="Per dancer",N(D25)*N($B$4)*IF(F25="",1,F25),IF(C25="Hourly",N(D25)*N(E25),N(D25)))</f>
        <v/>
      </c>
      <c r="H25" s="11">
        <f>IF(N($B$48)=0,"",G25/$B$48)</f>
        <v/>
      </c>
      <c r="I25" s="8" t="n"/>
    </row>
    <row r="26">
      <c r="A26" t="inlineStr">
        <is>
          <t>Insurance &amp; permits</t>
        </is>
      </c>
      <c r="B26" t="inlineStr">
        <is>
          <t>Permit (if any)</t>
        </is>
      </c>
      <c r="C26" s="8" t="inlineStr">
        <is>
          <t>Fixed</t>
        </is>
      </c>
      <c r="D26" s="6" t="n"/>
      <c r="E26" s="9" t="n"/>
      <c r="F26" s="5" t="n"/>
      <c r="G26" s="10">
        <f>IF(C26="Per dancer",N(D26)*N($B$4)*IF(F26="",1,F26),IF(C26="Hourly",N(D26)*N(E26),N(D26)))</f>
        <v/>
      </c>
      <c r="H26" s="11">
        <f>IF(N($B$48)=0,"",G26/$B$48)</f>
        <v/>
      </c>
      <c r="I26" s="8" t="n"/>
    </row>
    <row r="27">
      <c r="A27" t="inlineStr">
        <is>
          <t>Staffing</t>
        </is>
      </c>
      <c r="B27" t="inlineStr">
        <is>
          <t>Paid staff (e.g. nurse or EMT, overtime)</t>
        </is>
      </c>
      <c r="C27" s="8" t="inlineStr">
        <is>
          <t>Hourly</t>
        </is>
      </c>
      <c r="D27" s="6" t="n"/>
      <c r="E27" s="9" t="n"/>
      <c r="F27" s="5" t="n"/>
      <c r="G27" s="10">
        <f>IF(C27="Per dancer",N(D27)*N($B$4)*IF(F27="",1,F27),IF(C27="Hourly",N(D27)*N(E27),N(D27)))</f>
        <v/>
      </c>
      <c r="H27" s="11">
        <f>IF(N($B$48)=0,"",G27/$B$48)</f>
        <v/>
      </c>
      <c r="I27" s="8" t="n"/>
    </row>
    <row r="28">
      <c r="A28" t="inlineStr">
        <is>
          <t>Printing &amp; promotion</t>
        </is>
      </c>
      <c r="B28" t="inlineStr">
        <is>
          <t>Flyers</t>
        </is>
      </c>
      <c r="C28" s="8" t="inlineStr">
        <is>
          <t>Fixed</t>
        </is>
      </c>
      <c r="D28" s="6" t="n"/>
      <c r="E28" s="9" t="n"/>
      <c r="F28" s="5" t="n"/>
      <c r="G28" s="10">
        <f>IF(C28="Per dancer",N(D28)*N($B$4)*IF(F28="",1,F28),IF(C28="Hourly",N(D28)*N(E28),N(D28)))</f>
        <v/>
      </c>
      <c r="H28" s="11">
        <f>IF(N($B$48)=0,"",G28/$B$48)</f>
        <v/>
      </c>
      <c r="I28" s="8" t="n"/>
    </row>
    <row r="29">
      <c r="A29" t="inlineStr">
        <is>
          <t>Printing &amp; promotion</t>
        </is>
      </c>
      <c r="B29" t="inlineStr">
        <is>
          <t>Pledge sheets</t>
        </is>
      </c>
      <c r="C29" s="8" t="inlineStr">
        <is>
          <t>Fixed</t>
        </is>
      </c>
      <c r="D29" s="6" t="n"/>
      <c r="E29" s="9" t="n"/>
      <c r="F29" s="5" t="n"/>
      <c r="G29" s="10">
        <f>IF(C29="Per dancer",N(D29)*N($B$4)*IF(F29="",1,F29),IF(C29="Hourly",N(D29)*N(E29),N(D29)))</f>
        <v/>
      </c>
      <c r="H29" s="11">
        <f>IF(N($B$48)=0,"",G29/$B$48)</f>
        <v/>
      </c>
      <c r="I29" s="8" t="n"/>
    </row>
    <row r="30">
      <c r="A30" t="inlineStr">
        <is>
          <t>Printing &amp; promotion</t>
        </is>
      </c>
      <c r="B30" t="inlineStr">
        <is>
          <t>Banners</t>
        </is>
      </c>
      <c r="C30" s="8" t="inlineStr">
        <is>
          <t>Fixed</t>
        </is>
      </c>
      <c r="D30" s="6" t="n"/>
      <c r="E30" s="9" t="n"/>
      <c r="F30" s="5" t="n"/>
      <c r="G30" s="10">
        <f>IF(C30="Per dancer",N(D30)*N($B$4)*IF(F30="",1,F30),IF(C30="Hourly",N(D30)*N(E30),N(D30)))</f>
        <v/>
      </c>
      <c r="H30" s="11">
        <f>IF(N($B$48)=0,"",G30/$B$48)</f>
        <v/>
      </c>
      <c r="I30" s="8" t="n"/>
    </row>
    <row r="31">
      <c r="A31" t="inlineStr">
        <is>
          <t>Supplies &amp; décor</t>
        </is>
      </c>
      <c r="B31" t="inlineStr">
        <is>
          <t>Decorations</t>
        </is>
      </c>
      <c r="C31" s="8" t="inlineStr">
        <is>
          <t>Fixed</t>
        </is>
      </c>
      <c r="D31" s="6" t="n"/>
      <c r="E31" s="9" t="n"/>
      <c r="F31" s="5" t="n"/>
      <c r="G31" s="10">
        <f>IF(C31="Per dancer",N(D31)*N($B$4)*IF(F31="",1,F31),IF(C31="Hourly",N(D31)*N(E31),N(D31)))</f>
        <v/>
      </c>
      <c r="H31" s="11">
        <f>IF(N($B$48)=0,"",G31/$B$48)</f>
        <v/>
      </c>
      <c r="I31" s="8" t="n"/>
    </row>
    <row r="32">
      <c r="A32" t="inlineStr">
        <is>
          <t>Supplies &amp; décor</t>
        </is>
      </c>
      <c r="B32" t="inlineStr">
        <is>
          <t>Wristbands or name tags</t>
        </is>
      </c>
      <c r="C32" s="8" t="inlineStr">
        <is>
          <t>Per dancer</t>
        </is>
      </c>
      <c r="D32" s="6" t="n"/>
      <c r="E32" s="9" t="n"/>
      <c r="F32" s="5" t="n">
        <v>1</v>
      </c>
      <c r="G32" s="10">
        <f>IF(C32="Per dancer",N(D32)*N($B$4)*IF(F32="",1,F32),IF(C32="Hourly",N(D32)*N(E32),N(D32)))</f>
        <v/>
      </c>
      <c r="H32" s="11">
        <f>IF(N($B$48)=0,"",G32/$B$48)</f>
        <v/>
      </c>
      <c r="I32" s="8" t="n"/>
    </row>
    <row r="33">
      <c r="A33" t="inlineStr">
        <is>
          <t>Prizes &amp; shirts</t>
        </is>
      </c>
      <c r="B33" t="inlineStr">
        <is>
          <t>Prizes (total)</t>
        </is>
      </c>
      <c r="C33" s="8" t="inlineStr">
        <is>
          <t>Fixed</t>
        </is>
      </c>
      <c r="D33" s="6" t="n"/>
      <c r="E33" s="9" t="n"/>
      <c r="F33" s="5" t="n"/>
      <c r="G33" s="10">
        <f>IF(C33="Per dancer",N(D33)*N($B$4)*IF(F33="",1,F33),IF(C33="Hourly",N(D33)*N(E33),N(D33)))</f>
        <v/>
      </c>
      <c r="H33" s="11">
        <f>IF(N($B$48)=0,"",G33/$B$48)</f>
        <v/>
      </c>
      <c r="I33" s="8" t="n"/>
    </row>
    <row r="34">
      <c r="A34" t="inlineStr">
        <is>
          <t>Prizes &amp; shirts</t>
        </is>
      </c>
      <c r="B34" t="inlineStr">
        <is>
          <t>Shirts</t>
        </is>
      </c>
      <c r="C34" s="8" t="inlineStr">
        <is>
          <t>Per dancer</t>
        </is>
      </c>
      <c r="D34" s="6" t="n"/>
      <c r="E34" s="9" t="n"/>
      <c r="F34" s="5" t="n">
        <v>1</v>
      </c>
      <c r="G34" s="10">
        <f>IF(C34="Per dancer",N(D34)*N($B$4)*IF(F34="",1,F34),IF(C34="Hourly",N(D34)*N(E34),N(D34)))</f>
        <v/>
      </c>
      <c r="H34" s="11">
        <f>IF(N($B$48)=0,"",G34/$B$48)</f>
        <v/>
      </c>
      <c r="I34" s="8" t="n"/>
    </row>
    <row r="35">
      <c r="A35" t="inlineStr">
        <is>
          <t>Accessibility &amp; comfort</t>
        </is>
      </c>
      <c r="B35" t="inlineStr">
        <is>
          <t>Ear protection</t>
        </is>
      </c>
      <c r="C35" s="8" t="inlineStr">
        <is>
          <t>Per dancer</t>
        </is>
      </c>
      <c r="D35" s="6" t="n"/>
      <c r="E35" s="9" t="n"/>
      <c r="F35" s="5" t="n">
        <v>1</v>
      </c>
      <c r="G35" s="10">
        <f>IF(C35="Per dancer",N(D35)*N($B$4)*IF(F35="",1,F35),IF(C35="Hourly",N(D35)*N(E35),N(D35)))</f>
        <v/>
      </c>
      <c r="H35" s="11">
        <f>IF(N($B$48)=0,"",G35/$B$48)</f>
        <v/>
      </c>
      <c r="I35" s="8" t="n"/>
    </row>
    <row r="36">
      <c r="A36" t="inlineStr">
        <is>
          <t>Accessibility &amp; comfort</t>
        </is>
      </c>
      <c r="B36" t="inlineStr">
        <is>
          <t>Quiet-room supplies</t>
        </is>
      </c>
      <c r="C36" s="8" t="inlineStr">
        <is>
          <t>Fixed</t>
        </is>
      </c>
      <c r="D36" s="6" t="n"/>
      <c r="E36" s="9" t="n"/>
      <c r="F36" s="5" t="n"/>
      <c r="G36" s="10">
        <f>IF(C36="Per dancer",N(D36)*N($B$4)*IF(F36="",1,F36),IF(C36="Hourly",N(D36)*N(E36),N(D36)))</f>
        <v/>
      </c>
      <c r="H36" s="11">
        <f>IF(N($B$48)=0,"",G36/$B$48)</f>
        <v/>
      </c>
      <c r="I36" s="8" t="n"/>
    </row>
    <row r="37">
      <c r="A37" t="inlineStr">
        <is>
          <t>Accessibility &amp; comfort</t>
        </is>
      </c>
      <c r="B37" t="inlineStr">
        <is>
          <t>Interpreter or CART captioning</t>
        </is>
      </c>
      <c r="C37" s="8" t="inlineStr">
        <is>
          <t>Fixed</t>
        </is>
      </c>
      <c r="D37" s="6" t="n"/>
      <c r="E37" s="9" t="n"/>
      <c r="F37" s="5" t="n"/>
      <c r="G37" s="10">
        <f>IF(C37="Per dancer",N(D37)*N($B$4)*IF(F37="",1,F37),IF(C37="Hourly",N(D37)*N(E37),N(D37)))</f>
        <v/>
      </c>
      <c r="H37" s="11">
        <f>IF(N($B$48)=0,"",G37/$B$48)</f>
        <v/>
      </c>
      <c r="I37" s="8" t="n"/>
    </row>
    <row r="38">
      <c r="A38" t="inlineStr">
        <is>
          <t>Accessibility &amp; comfort</t>
        </is>
      </c>
      <c r="B38" t="inlineStr">
        <is>
          <t>Extra seating</t>
        </is>
      </c>
      <c r="C38" s="8" t="inlineStr">
        <is>
          <t>Fixed</t>
        </is>
      </c>
      <c r="D38" s="6" t="n"/>
      <c r="E38" s="9" t="n"/>
      <c r="F38" s="5" t="n"/>
      <c r="G38" s="10">
        <f>IF(C38="Per dancer",N(D38)*N($B$4)*IF(F38="",1,F38),IF(C38="Hourly",N(D38)*N(E38),N(D38)))</f>
        <v/>
      </c>
      <c r="H38" s="11">
        <f>IF(N($B$48)=0,"",G38/$B$48)</f>
        <v/>
      </c>
      <c r="I38" s="8" t="n"/>
    </row>
    <row r="39">
      <c r="A39" t="inlineStr">
        <is>
          <t>Other</t>
        </is>
      </c>
      <c r="B39" s="8" t="inlineStr">
        <is>
          <t>Custom line 1</t>
        </is>
      </c>
      <c r="C39" s="8" t="inlineStr">
        <is>
          <t>Fixed</t>
        </is>
      </c>
      <c r="D39" s="6" t="n"/>
      <c r="E39" s="9" t="n"/>
      <c r="F39" s="5" t="n"/>
      <c r="G39" s="10">
        <f>IF(C39="Per dancer",N(D39)*N($B$4)*IF(F39="",1,F39),IF(C39="Hourly",N(D39)*N(E39),N(D39)))</f>
        <v/>
      </c>
      <c r="H39" s="11">
        <f>IF(N($B$48)=0,"",G39/$B$48)</f>
        <v/>
      </c>
      <c r="I39" s="8" t="n"/>
    </row>
    <row r="40">
      <c r="A40" t="inlineStr">
        <is>
          <t>Other</t>
        </is>
      </c>
      <c r="B40" s="8" t="inlineStr">
        <is>
          <t>Custom line 2</t>
        </is>
      </c>
      <c r="C40" s="8" t="inlineStr">
        <is>
          <t>Fixed</t>
        </is>
      </c>
      <c r="D40" s="6" t="n"/>
      <c r="E40" s="9" t="n"/>
      <c r="F40" s="5" t="n"/>
      <c r="G40" s="10">
        <f>IF(C40="Per dancer",N(D40)*N($B$4)*IF(F40="",1,F40),IF(C40="Hourly",N(D40)*N(E40),N(D40)))</f>
        <v/>
      </c>
      <c r="H40" s="11">
        <f>IF(N($B$48)=0,"",G40/$B$48)</f>
        <v/>
      </c>
      <c r="I40" s="8" t="n"/>
    </row>
    <row r="41">
      <c r="A41" t="inlineStr">
        <is>
          <t>Other</t>
        </is>
      </c>
      <c r="B41" s="8" t="inlineStr">
        <is>
          <t>Custom line 3</t>
        </is>
      </c>
      <c r="C41" s="8" t="inlineStr">
        <is>
          <t>Fixed</t>
        </is>
      </c>
      <c r="D41" s="6" t="n"/>
      <c r="E41" s="9" t="n"/>
      <c r="F41" s="5" t="n"/>
      <c r="G41" s="10">
        <f>IF(C41="Per dancer",N(D41)*N($B$4)*IF(F41="",1,F41),IF(C41="Hourly",N(D41)*N(E41),N(D41)))</f>
        <v/>
      </c>
      <c r="H41" s="11">
        <f>IF(N($B$48)=0,"",G41/$B$48)</f>
        <v/>
      </c>
      <c r="I41" s="8" t="n"/>
    </row>
    <row r="42">
      <c r="A42" t="inlineStr">
        <is>
          <t>Other</t>
        </is>
      </c>
      <c r="B42" s="8" t="inlineStr">
        <is>
          <t>Custom line 4</t>
        </is>
      </c>
      <c r="C42" s="8" t="inlineStr">
        <is>
          <t>Fixed</t>
        </is>
      </c>
      <c r="D42" s="6" t="n"/>
      <c r="E42" s="9" t="n"/>
      <c r="F42" s="5" t="n"/>
      <c r="G42" s="10">
        <f>IF(C42="Per dancer",N(D42)*N($B$4)*IF(F42="",1,F42),IF(C42="Hourly",N(D42)*N(E42),N(D42)))</f>
        <v/>
      </c>
      <c r="H42" s="11">
        <f>IF(N($B$48)=0,"",G42/$B$48)</f>
        <v/>
      </c>
      <c r="I42" s="8" t="n"/>
    </row>
    <row r="43">
      <c r="A43" t="inlineStr">
        <is>
          <t>Other</t>
        </is>
      </c>
      <c r="B43" s="8" t="inlineStr">
        <is>
          <t>Custom line 5</t>
        </is>
      </c>
      <c r="C43" s="8" t="inlineStr">
        <is>
          <t>Fixed</t>
        </is>
      </c>
      <c r="D43" s="6" t="n"/>
      <c r="E43" s="9" t="n"/>
      <c r="F43" s="5" t="n"/>
      <c r="G43" s="10">
        <f>IF(C43="Per dancer",N(D43)*N($B$4)*IF(F43="",1,F43),IF(C43="Hourly",N(D43)*N(E43),N(D43)))</f>
        <v/>
      </c>
      <c r="H43" s="11">
        <f>IF(N($B$48)=0,"",G43/$B$48)</f>
        <v/>
      </c>
      <c r="I43" s="8" t="n"/>
    </row>
    <row r="44">
      <c r="I44" s="12" t="inlineStr">
        <is>
          <t>Rows above 25% of the total are shaded (informational only).</t>
        </is>
      </c>
    </row>
    <row r="45">
      <c r="F45" t="inlineStr">
        <is>
          <t>Subtotal</t>
        </is>
      </c>
      <c r="G45" s="13">
        <f>SUM(G10:G43)</f>
        <v/>
      </c>
    </row>
    <row r="46">
      <c r="F46" t="inlineStr">
        <is>
          <t>Contingency</t>
        </is>
      </c>
      <c r="G46" s="10">
        <f>G45*N(B5)</f>
        <v/>
      </c>
    </row>
    <row r="47">
      <c r="A47" s="14" t="inlineStr">
        <is>
          <t>Summary</t>
        </is>
      </c>
    </row>
    <row r="48">
      <c r="A48" s="3" t="inlineStr">
        <is>
          <t>Total costs (subtotal + contingency)</t>
        </is>
      </c>
      <c r="B48" s="15">
        <f>G45+G46</f>
        <v/>
      </c>
    </row>
    <row r="49">
      <c r="A49" s="16" t="inlineStr">
        <is>
          <t>Fixed costs (fixed + hourly lines)</t>
        </is>
      </c>
      <c r="B49" s="17">
        <f>SUMIF(C10:C43,"Fixed",G10:G43)+SUMIF(C10:C43,"Hourly",G10:G43)</f>
        <v/>
      </c>
    </row>
    <row r="50">
      <c r="A50" s="16" t="inlineStr">
        <is>
          <t>Per-dancer (variable) costs</t>
        </is>
      </c>
      <c r="B50" s="17">
        <f>SUMIF(C10:C43,"Per dancer",G10:G43)</f>
        <v/>
      </c>
    </row>
    <row r="51">
      <c r="A51" s="16" t="inlineStr">
        <is>
          <t>Cost per dancer</t>
        </is>
      </c>
      <c r="B51" s="17">
        <f>IF(N(B4)=0,"",B48/B4)</f>
        <v/>
      </c>
    </row>
    <row r="52">
      <c r="A52" s="16" t="inlineStr">
        <is>
          <t>Break-even revenue (revenue needed to cover total costs)</t>
        </is>
      </c>
      <c r="B52" s="17">
        <f>B48</f>
        <v/>
      </c>
    </row>
    <row r="53">
      <c r="A53" s="16" t="inlineStr">
        <is>
          <t>Break-even dancers (fixed costs incl. contingency ÷ (revenue per dancer − variable cost per dancer))</t>
        </is>
      </c>
      <c r="B53" s="18">
        <f>IF(OR(N(B7)=0,N(B4)=0),"",IF(B7&lt;=B50/B4,"not reachable at this revenue per dancer",ROUNDUP((B49+G46)/(B7-B50/B4),0)))</f>
        <v/>
      </c>
    </row>
    <row r="54">
      <c r="A54" s="16" t="inlineStr">
        <is>
          <t>Net (expected revenue − total costs)</t>
        </is>
      </c>
      <c r="B54" s="17">
        <f>IF(B6="","",B6-B48)</f>
        <v/>
      </c>
    </row>
    <row r="55">
      <c r="A55" s="16" t="inlineStr">
        <is>
          <t>Expense ratio (total costs ÷ expected revenue)</t>
        </is>
      </c>
      <c r="B55" s="19">
        <f>IF(N(B6)=0,"",B48/B6)</f>
        <v/>
      </c>
    </row>
    <row r="57">
      <c r="A57" s="14" t="inlineStr">
        <is>
          <t>Subtotal by group</t>
        </is>
      </c>
    </row>
    <row r="58">
      <c r="A58" t="inlineStr">
        <is>
          <t>Venue &amp; facility</t>
        </is>
      </c>
      <c r="B58" s="10">
        <f>SUMIF($A$10:$A$43,A58,$G$10:$G$43)</f>
        <v/>
      </c>
    </row>
    <row r="59">
      <c r="A59" t="inlineStr">
        <is>
          <t>Sound &amp; music</t>
        </is>
      </c>
      <c r="B59" s="10">
        <f>SUMIF($A$10:$A$43,A59,$G$10:$G$43)</f>
        <v/>
      </c>
    </row>
    <row r="60">
      <c r="A60" t="inlineStr">
        <is>
          <t>Lighting &amp; effects</t>
        </is>
      </c>
      <c r="B60" s="10">
        <f>SUMIF($A$10:$A$43,A60,$G$10:$G$43)</f>
        <v/>
      </c>
    </row>
    <row r="61">
      <c r="A61" t="inlineStr">
        <is>
          <t>Equipment &amp; setup</t>
        </is>
      </c>
      <c r="B61" s="10">
        <f>SUMIF($A$10:$A$43,A61,$G$10:$G$43)</f>
        <v/>
      </c>
    </row>
    <row r="62">
      <c r="A62" t="inlineStr">
        <is>
          <t>Food &amp; water</t>
        </is>
      </c>
      <c r="B62" s="10">
        <f>SUMIF($A$10:$A$43,A62,$G$10:$G$43)</f>
        <v/>
      </c>
    </row>
    <row r="63">
      <c r="A63" t="inlineStr">
        <is>
          <t>Insurance &amp; permits</t>
        </is>
      </c>
      <c r="B63" s="10">
        <f>SUMIF($A$10:$A$43,A63,$G$10:$G$43)</f>
        <v/>
      </c>
    </row>
    <row r="64">
      <c r="A64" t="inlineStr">
        <is>
          <t>Staffing</t>
        </is>
      </c>
      <c r="B64" s="10">
        <f>SUMIF($A$10:$A$43,A64,$G$10:$G$43)</f>
        <v/>
      </c>
    </row>
    <row r="65">
      <c r="A65" t="inlineStr">
        <is>
          <t>Printing &amp; promotion</t>
        </is>
      </c>
      <c r="B65" s="10">
        <f>SUMIF($A$10:$A$43,A65,$G$10:$G$43)</f>
        <v/>
      </c>
    </row>
    <row r="66">
      <c r="A66" t="inlineStr">
        <is>
          <t>Supplies &amp; décor</t>
        </is>
      </c>
      <c r="B66" s="10">
        <f>SUMIF($A$10:$A$43,A66,$G$10:$G$43)</f>
        <v/>
      </c>
    </row>
    <row r="67">
      <c r="A67" t="inlineStr">
        <is>
          <t>Prizes &amp; shirts</t>
        </is>
      </c>
      <c r="B67" s="10">
        <f>SUMIF($A$10:$A$43,A67,$G$10:$G$43)</f>
        <v/>
      </c>
    </row>
    <row r="68">
      <c r="A68" t="inlineStr">
        <is>
          <t>Accessibility &amp; comfort</t>
        </is>
      </c>
      <c r="B68" s="10">
        <f>SUMIF($A$10:$A$43,A68,$G$10:$G$43)</f>
        <v/>
      </c>
    </row>
    <row r="69">
      <c r="A69" t="inlineStr">
        <is>
          <t>Other</t>
        </is>
      </c>
      <c r="B69" s="10">
        <f>SUMIF($A$10:$A$43,A69,$G$10:$G$43)</f>
        <v/>
      </c>
    </row>
    <row r="72">
      <c r="A72" s="20" t="inlineStr">
        <is>
          <t>Free from Walk-A-Thon.com · walk-a-thon.com/dance-a-thon</t>
        </is>
      </c>
    </row>
  </sheetData>
  <conditionalFormatting sqref="H10:H43">
    <cfRule type="expression" priority="1" dxfId="0">
      <formula>AND(ISNUMBER(H10),H10&gt;0.25)</formula>
    </cfRule>
  </conditionalFormatting>
  <dataValidations count="1">
    <dataValidation sqref="C10 C11 C12 C13 C14 C15 C16 C17 C18 C19 C20 C21 C22 C23 C24 C25 C26 C27 C28 C29 C30 C31 C32 C33 C34 C35 C36 C37 C38 C39 C40 C41 C42 C43" showDropDown="0" showInputMessage="0" showErrorMessage="0" allowBlank="0" type="list">
      <formula1>"Fixed,Per dancer,Hourly"</formula1>
    </dataValidation>
  </dataValidations>
  <pageMargins left="0.75" right="0.75" top="1" bottom="1" header="0.5" footer="0.5"/>
  <pageSetup orientation="landscape" fitToHeight="0" fitToWidth="1"/>
  <headerFooter>
    <oddHeader/>
    <oddFooter>&amp;L&amp;8 Free from Walk-A-Thon.com · walk-a-thon.com/dance-a-thon&amp;R&amp;8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3"/>
  <sheetViews>
    <sheetView workbookViewId="0">
      <selection activeCell="A1" sqref="A1"/>
    </sheetView>
  </sheetViews>
  <sheetFormatPr baseColWidth="8" defaultRowHeight="15"/>
  <cols>
    <col width="66" customWidth="1" min="1" max="1"/>
    <col width="16" customWidth="1" min="2" max="2"/>
    <col width="16" customWidth="1" min="3" max="3"/>
    <col width="18" customWidth="1" min="4" max="4"/>
    <col width="30" customWidth="1" min="5" max="5"/>
  </cols>
  <sheetData>
    <row r="1">
      <c r="A1" s="1" t="inlineStr">
        <is>
          <t>Dance-a-thon financial report</t>
        </is>
      </c>
    </row>
    <row r="2">
      <c r="A2" s="2" t="inlineStr">
        <is>
          <t>Fill in after collection closes. Green cells are inputs; two people should check the totals before you publish them.</t>
        </is>
      </c>
    </row>
    <row r="4">
      <c r="A4" s="3" t="inlineStr">
        <is>
          <t>Event</t>
        </is>
      </c>
      <c r="B4" s="8" t="n"/>
    </row>
    <row r="5">
      <c r="A5" s="3" t="inlineStr">
        <is>
          <t>Date</t>
        </is>
      </c>
      <c r="B5" s="8" t="n"/>
    </row>
    <row r="6">
      <c r="A6" s="3" t="inlineStr">
        <is>
          <t>Prepared by / checked by</t>
        </is>
      </c>
      <c r="B6" s="8" t="n"/>
    </row>
    <row r="7">
      <c r="A7" s="3" t="inlineStr">
        <is>
          <t>Dancers who took part</t>
        </is>
      </c>
      <c r="B7" s="4" t="n"/>
    </row>
    <row r="8">
      <c r="A8" s="3" t="inlineStr">
        <is>
          <t>Donors (count)</t>
        </is>
      </c>
      <c r="B8" s="4" t="n"/>
    </row>
    <row r="10">
      <c r="A10" s="7" t="inlineStr">
        <is>
          <t>Revenue</t>
        </is>
      </c>
      <c r="B10" s="7" t="inlineStr">
        <is>
          <t>Amount $</t>
        </is>
      </c>
      <c r="C10" s="7" t="inlineStr">
        <is>
          <t>Notes</t>
        </is>
      </c>
    </row>
    <row r="11">
      <c r="A11" t="inlineStr">
        <is>
          <t>Gross pledged (all pledges promised, flat + per-song/per-hour totals)</t>
        </is>
      </c>
      <c r="B11" s="6" t="n"/>
      <c r="C11" s="8" t="n"/>
    </row>
    <row r="12">
      <c r="A12" t="inlineStr">
        <is>
          <t>Donations collected (cash, check and online, before fees)</t>
        </is>
      </c>
      <c r="B12" s="6" t="n"/>
      <c r="C12" s="8" t="n"/>
    </row>
    <row r="13">
      <c r="A13" t="inlineStr">
        <is>
          <t>Uncollected pledges (pledged − collected)</t>
        </is>
      </c>
      <c r="B13" s="10">
        <f>IF(B11="","",B11-N(B12))</f>
        <v/>
      </c>
      <c r="C13" s="8" t="n"/>
    </row>
    <row r="14">
      <c r="A14" t="inlineStr">
        <is>
          <t>Sponsorships received</t>
        </is>
      </c>
      <c r="B14" s="6" t="n"/>
      <c r="C14" s="8" t="n"/>
    </row>
    <row r="15">
      <c r="A15" t="inlineStr">
        <is>
          <t>Registration or ticket revenue</t>
        </is>
      </c>
      <c r="B15" s="6" t="n"/>
      <c r="C15" s="8" t="n"/>
    </row>
    <row r="16">
      <c r="A16" t="inlineStr">
        <is>
          <t>Other revenue (concessions, raffle, add-ons)</t>
        </is>
      </c>
      <c r="B16" s="6" t="n"/>
      <c r="C16" s="8" t="n"/>
    </row>
    <row r="17">
      <c r="A17" s="3" t="inlineStr">
        <is>
          <t>Total collected revenue (donations + sponsorships + registration + other)</t>
        </is>
      </c>
      <c r="B17" s="21">
        <f>N(B12)+N(B14)+N(B15)+N(B16)</f>
        <v/>
      </c>
      <c r="C17" s="8" t="n"/>
    </row>
    <row r="19">
      <c r="A19" s="7" t="inlineStr">
        <is>
          <t>Expenses by category</t>
        </is>
      </c>
      <c r="B19" s="7" t="inlineStr">
        <is>
          <t>Actual $</t>
        </is>
      </c>
      <c r="C19" s="7" t="inlineStr">
        <is>
          <t>Budgeted $</t>
        </is>
      </c>
      <c r="D19" s="7" t="inlineStr">
        <is>
          <t>Difference $ (actual − budget)</t>
        </is>
      </c>
      <c r="E19" s="7" t="inlineStr">
        <is>
          <t>Notes</t>
        </is>
      </c>
    </row>
    <row r="20">
      <c r="A20" t="inlineStr">
        <is>
          <t>Venue &amp; facility</t>
        </is>
      </c>
      <c r="B20" s="6" t="n"/>
      <c r="C20" s="10">
        <f>SUMIF(Budget!$A$10:$A$43,A20,Budget!$G$10:$G$43)</f>
        <v/>
      </c>
      <c r="D20" s="10">
        <f>IF(B20="","",B20-N(C20))</f>
        <v/>
      </c>
      <c r="E20" s="8" t="n"/>
    </row>
    <row r="21">
      <c r="A21" t="inlineStr">
        <is>
          <t>Sound &amp; music</t>
        </is>
      </c>
      <c r="B21" s="6" t="n"/>
      <c r="C21" s="10">
        <f>SUMIF(Budget!$A$10:$A$43,A21,Budget!$G$10:$G$43)</f>
        <v/>
      </c>
      <c r="D21" s="10">
        <f>IF(B21="","",B21-N(C21))</f>
        <v/>
      </c>
      <c r="E21" s="8" t="n"/>
    </row>
    <row r="22">
      <c r="A22" t="inlineStr">
        <is>
          <t>Lighting &amp; effects</t>
        </is>
      </c>
      <c r="B22" s="6" t="n"/>
      <c r="C22" s="10">
        <f>SUMIF(Budget!$A$10:$A$43,A22,Budget!$G$10:$G$43)</f>
        <v/>
      </c>
      <c r="D22" s="10">
        <f>IF(B22="","",B22-N(C22))</f>
        <v/>
      </c>
      <c r="E22" s="8" t="n"/>
    </row>
    <row r="23">
      <c r="A23" t="inlineStr">
        <is>
          <t>Equipment &amp; setup</t>
        </is>
      </c>
      <c r="B23" s="6" t="n"/>
      <c r="C23" s="10">
        <f>SUMIF(Budget!$A$10:$A$43,A23,Budget!$G$10:$G$43)</f>
        <v/>
      </c>
      <c r="D23" s="10">
        <f>IF(B23="","",B23-N(C23))</f>
        <v/>
      </c>
      <c r="E23" s="8" t="n"/>
    </row>
    <row r="24">
      <c r="A24" t="inlineStr">
        <is>
          <t>Food &amp; water</t>
        </is>
      </c>
      <c r="B24" s="6" t="n"/>
      <c r="C24" s="10">
        <f>SUMIF(Budget!$A$10:$A$43,A24,Budget!$G$10:$G$43)</f>
        <v/>
      </c>
      <c r="D24" s="10">
        <f>IF(B24="","",B24-N(C24))</f>
        <v/>
      </c>
      <c r="E24" s="8" t="n"/>
    </row>
    <row r="25">
      <c r="A25" t="inlineStr">
        <is>
          <t>Insurance &amp; permits</t>
        </is>
      </c>
      <c r="B25" s="6" t="n"/>
      <c r="C25" s="10">
        <f>SUMIF(Budget!$A$10:$A$43,A25,Budget!$G$10:$G$43)</f>
        <v/>
      </c>
      <c r="D25" s="10">
        <f>IF(B25="","",B25-N(C25))</f>
        <v/>
      </c>
      <c r="E25" s="8" t="n"/>
    </row>
    <row r="26">
      <c r="A26" t="inlineStr">
        <is>
          <t>Staffing</t>
        </is>
      </c>
      <c r="B26" s="6" t="n"/>
      <c r="C26" s="10">
        <f>SUMIF(Budget!$A$10:$A$43,A26,Budget!$G$10:$G$43)</f>
        <v/>
      </c>
      <c r="D26" s="10">
        <f>IF(B26="","",B26-N(C26))</f>
        <v/>
      </c>
      <c r="E26" s="8" t="n"/>
    </row>
    <row r="27">
      <c r="A27" t="inlineStr">
        <is>
          <t>Printing &amp; promotion</t>
        </is>
      </c>
      <c r="B27" s="6" t="n"/>
      <c r="C27" s="10">
        <f>SUMIF(Budget!$A$10:$A$43,A27,Budget!$G$10:$G$43)</f>
        <v/>
      </c>
      <c r="D27" s="10">
        <f>IF(B27="","",B27-N(C27))</f>
        <v/>
      </c>
      <c r="E27" s="8" t="n"/>
    </row>
    <row r="28">
      <c r="A28" t="inlineStr">
        <is>
          <t>Supplies &amp; décor</t>
        </is>
      </c>
      <c r="B28" s="6" t="n"/>
      <c r="C28" s="10">
        <f>SUMIF(Budget!$A$10:$A$43,A28,Budget!$G$10:$G$43)</f>
        <v/>
      </c>
      <c r="D28" s="10">
        <f>IF(B28="","",B28-N(C28))</f>
        <v/>
      </c>
      <c r="E28" s="8" t="n"/>
    </row>
    <row r="29">
      <c r="A29" t="inlineStr">
        <is>
          <t>Prizes &amp; shirts</t>
        </is>
      </c>
      <c r="B29" s="6" t="n"/>
      <c r="C29" s="10">
        <f>SUMIF(Budget!$A$10:$A$43,A29,Budget!$G$10:$G$43)</f>
        <v/>
      </c>
      <c r="D29" s="10">
        <f>IF(B29="","",B29-N(C29))</f>
        <v/>
      </c>
      <c r="E29" s="8" t="n"/>
    </row>
    <row r="30">
      <c r="A30" t="inlineStr">
        <is>
          <t>Accessibility &amp; comfort</t>
        </is>
      </c>
      <c r="B30" s="6" t="n"/>
      <c r="C30" s="10">
        <f>SUMIF(Budget!$A$10:$A$43,A30,Budget!$G$10:$G$43)</f>
        <v/>
      </c>
      <c r="D30" s="10">
        <f>IF(B30="","",B30-N(C30))</f>
        <v/>
      </c>
      <c r="E30" s="8" t="n"/>
    </row>
    <row r="31">
      <c r="A31" t="inlineStr">
        <is>
          <t>Card processing fees</t>
        </is>
      </c>
      <c r="B31" s="6" t="n"/>
      <c r="C31" s="6" t="n"/>
      <c r="D31" s="10">
        <f>IF(B31="","",B31-N(C31))</f>
        <v/>
      </c>
      <c r="E31" s="8" t="n"/>
    </row>
    <row r="32">
      <c r="A32" t="inlineStr">
        <is>
          <t>Other</t>
        </is>
      </c>
      <c r="B32" s="6" t="n"/>
      <c r="C32" s="10">
        <f>SUMIF(Budget!$A$10:$A$43,A32,Budget!$G$10:$G$43)</f>
        <v/>
      </c>
      <c r="D32" s="10">
        <f>IF(B32="","",B32-N(C32))</f>
        <v/>
      </c>
      <c r="E32" s="8" t="n"/>
    </row>
    <row r="33">
      <c r="A33" s="3" t="inlineStr">
        <is>
          <t>Total expenses</t>
        </is>
      </c>
      <c r="B33" s="15">
        <f>SUM(B20:B32)</f>
        <v/>
      </c>
      <c r="C33" s="13">
        <f>SUM(C20:C32)</f>
        <v/>
      </c>
      <c r="D33" s="13">
        <f>B33-C33</f>
        <v/>
      </c>
    </row>
    <row r="35">
      <c r="A35" s="14" t="inlineStr">
        <is>
          <t>Results</t>
        </is>
      </c>
    </row>
    <row r="36">
      <c r="A36" s="3" t="inlineStr">
        <is>
          <t>NET PROCEEDS (total collected revenue − total expenses)</t>
        </is>
      </c>
      <c r="B36" s="15">
        <f>B17-B33</f>
        <v/>
      </c>
    </row>
    <row r="37">
      <c r="A37" s="16" t="inlineStr">
        <is>
          <t>Collection rate (donations collected ÷ gross pledged)</t>
        </is>
      </c>
      <c r="B37" s="19">
        <f>IF(N(B11)=0,"",N(B12)/B11)</f>
        <v/>
      </c>
    </row>
    <row r="38">
      <c r="A38" s="16" t="inlineStr">
        <is>
          <t>Net per dancer</t>
        </is>
      </c>
      <c r="B38" s="17">
        <f>IF(N(B7)=0,"",B36/B7)</f>
        <v/>
      </c>
    </row>
    <row r="39">
      <c r="A39" s="16" t="inlineStr">
        <is>
          <t>Donors per dancer</t>
        </is>
      </c>
      <c r="B39" s="22">
        <f>IF(N(B7)=0,"",N(B8)/B7)</f>
        <v/>
      </c>
    </row>
    <row r="40">
      <c r="A40" s="16" t="inlineStr">
        <is>
          <t>Average gift per donor (donations collected ÷ donors)</t>
        </is>
      </c>
      <c r="B40" s="17">
        <f>IF(N(B8)=0,"",N(B12)/B8)</f>
        <v/>
      </c>
    </row>
    <row r="41">
      <c r="A41" s="16" t="inlineStr">
        <is>
          <t>Share of collected revenue kept (net ÷ total collected revenue)</t>
        </is>
      </c>
      <c r="B41" s="19">
        <f>IF(N(B17)=0,"",B36/B17)</f>
        <v/>
      </c>
    </row>
    <row r="42">
      <c r="A42" s="16" t="inlineStr">
        <is>
          <t>Expense ratio (total expenses ÷ total collected revenue)</t>
        </is>
      </c>
      <c r="B42" s="19">
        <f>IF(N(B17)=0,"",B33/B17)</f>
        <v/>
      </c>
    </row>
    <row r="44">
      <c r="A44" s="3" t="inlineStr">
        <is>
          <t>In-kind donations (memo: not in the totals above)</t>
        </is>
      </c>
    </row>
    <row r="45">
      <c r="A45" s="7" t="inlineStr">
        <is>
          <t>Item and donor</t>
        </is>
      </c>
      <c r="B45" s="7" t="inlineStr">
        <is>
          <t>Fair value $ (donor's estimate)</t>
        </is>
      </c>
      <c r="C45" s="7" t="inlineStr">
        <is>
          <t>Acknowledged? (date)</t>
        </is>
      </c>
    </row>
    <row r="46">
      <c r="A46" s="8" t="n"/>
      <c r="B46" s="6" t="n"/>
      <c r="C46" s="8" t="n"/>
    </row>
    <row r="47">
      <c r="A47" s="8" t="n"/>
      <c r="B47" s="6" t="n"/>
      <c r="C47" s="8" t="n"/>
    </row>
    <row r="48">
      <c r="A48" s="8" t="n"/>
      <c r="B48" s="6" t="n"/>
      <c r="C48" s="8" t="n"/>
    </row>
    <row r="49">
      <c r="A49" s="8" t="n"/>
      <c r="B49" s="6" t="n"/>
      <c r="C49" s="8" t="n"/>
    </row>
    <row r="50">
      <c r="A50" s="8" t="n"/>
      <c r="B50" s="6" t="n"/>
      <c r="C50" s="8" t="n"/>
    </row>
    <row r="53">
      <c r="A53" s="20" t="inlineStr">
        <is>
          <t>Free from Walk-A-Thon.com · walk-a-thon.com/dance-a-thon</t>
        </is>
      </c>
    </row>
  </sheetData>
  <pageMargins left="0.75" right="0.75" top="1" bottom="1" header="0.5" footer="0.5"/>
  <pageSetup orientation="landscape" fitToHeight="0" fitToWidth="1"/>
  <headerFooter>
    <oddHeader/>
    <oddFooter>&amp;L&amp;8 Free from Walk-A-Thon.com · walk-a-thon.com/dance-a-thon&amp;R&amp;8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selection activeCell="A1" sqref="A1"/>
    </sheetView>
  </sheetViews>
  <sheetFormatPr baseColWidth="8" defaultRowHeight="15"/>
  <cols>
    <col width="70" customWidth="1" min="1" max="1"/>
    <col width="16" customWidth="1" min="2" max="2"/>
    <col width="16" customWidth="1" min="3" max="3"/>
    <col width="40" customWidth="1" min="4" max="4"/>
  </cols>
  <sheetData>
    <row r="1">
      <c r="A1" s="1" t="inlineStr">
        <is>
          <t>Dance-a-thon debrief: fill in within two weeks of the event</t>
        </is>
      </c>
    </row>
    <row r="2">
      <c r="A2" s="2" t="inlineStr">
        <is>
          <t>Money lines fill in from the Financial report tab. Compare with last year if you have it.</t>
        </is>
      </c>
    </row>
    <row r="4">
      <c r="A4" s="7" t="inlineStr">
        <is>
          <t>Measure</t>
        </is>
      </c>
      <c r="B4" s="7" t="inlineStr">
        <is>
          <t>This year</t>
        </is>
      </c>
      <c r="C4" s="7" t="inlineStr">
        <is>
          <t>Last year</t>
        </is>
      </c>
      <c r="D4" s="7" t="inlineStr">
        <is>
          <t>Notes</t>
        </is>
      </c>
    </row>
    <row r="5">
      <c r="A5" t="inlineStr">
        <is>
          <t>Eligible participants (students or members invited)</t>
        </is>
      </c>
      <c r="B5" s="4" t="n"/>
      <c r="C5" s="4" t="n"/>
      <c r="D5" s="8" t="n"/>
    </row>
    <row r="6">
      <c r="A6" t="inlineStr">
        <is>
          <t>Dancers who took part</t>
        </is>
      </c>
      <c r="B6" s="23">
        <f>'Financial report'!B7</f>
        <v/>
      </c>
      <c r="C6" s="4" t="n"/>
      <c r="D6" s="8" t="n"/>
    </row>
    <row r="7">
      <c r="A7" t="inlineStr">
        <is>
          <t>Participation share (dancers ÷ eligible)</t>
        </is>
      </c>
      <c r="B7" s="24">
        <f>IF(N(B5)=0,"",N(B6)/B5)</f>
        <v/>
      </c>
      <c r="C7" s="25" t="n"/>
      <c r="D7" s="8" t="n"/>
    </row>
    <row r="8">
      <c r="A8" t="inlineStr">
        <is>
          <t>Dancers who brought in at least one gift</t>
        </is>
      </c>
      <c r="B8" s="4" t="n"/>
      <c r="C8" s="4" t="n"/>
      <c r="D8" s="8" t="n"/>
    </row>
    <row r="9">
      <c r="A9" t="inlineStr">
        <is>
          <t>Share of dancers who fundraised</t>
        </is>
      </c>
      <c r="B9" s="24">
        <f>IF(N(B6)=0,"",N(B8)/B6)</f>
        <v/>
      </c>
      <c r="C9" s="25" t="n"/>
      <c r="D9" s="8" t="n"/>
    </row>
    <row r="10">
      <c r="A10" t="inlineStr">
        <is>
          <t>Donors (count)</t>
        </is>
      </c>
      <c r="B10" s="23">
        <f>'Financial report'!B8</f>
        <v/>
      </c>
      <c r="C10" s="4" t="n"/>
      <c r="D10" s="8" t="n"/>
    </row>
    <row r="11">
      <c r="A11" t="inlineStr">
        <is>
          <t>Donors per dancer</t>
        </is>
      </c>
      <c r="B11" s="26">
        <f>IF(N(B6)=0,"",N(B10)/B6)</f>
        <v/>
      </c>
      <c r="C11" s="27" t="n"/>
      <c r="D11" s="8" t="n"/>
    </row>
    <row r="12">
      <c r="A12" t="inlineStr">
        <is>
          <t>Gross pledged ($)</t>
        </is>
      </c>
      <c r="B12" s="10">
        <f>'Financial report'!B11</f>
        <v/>
      </c>
      <c r="C12" s="6" t="n"/>
      <c r="D12" s="8" t="n"/>
    </row>
    <row r="13">
      <c r="A13" t="inlineStr">
        <is>
          <t>Donations collected ($)</t>
        </is>
      </c>
      <c r="B13" s="10">
        <f>'Financial report'!B12</f>
        <v/>
      </c>
      <c r="C13" s="6" t="n"/>
      <c r="D13" s="8" t="n"/>
    </row>
    <row r="14">
      <c r="A14" t="inlineStr">
        <is>
          <t>Collection rate</t>
        </is>
      </c>
      <c r="B14" s="24">
        <f>IF(N(B12)=0,"",N(B13)/B12)</f>
        <v/>
      </c>
      <c r="C14" s="25" t="n"/>
      <c r="D14" s="8" t="n"/>
    </row>
    <row r="15">
      <c r="A15" t="inlineStr">
        <is>
          <t>Sponsorships ($)</t>
        </is>
      </c>
      <c r="B15" s="10">
        <f>'Financial report'!B14</f>
        <v/>
      </c>
      <c r="C15" s="6" t="n"/>
      <c r="D15" s="8" t="n"/>
    </row>
    <row r="16">
      <c r="A16" t="inlineStr">
        <is>
          <t>Total expenses ($)</t>
        </is>
      </c>
      <c r="B16" s="28">
        <f>'Financial report'!B33</f>
        <v/>
      </c>
      <c r="C16" s="6" t="n"/>
      <c r="D16" s="8" t="n"/>
    </row>
    <row r="17">
      <c r="A17" t="inlineStr">
        <is>
          <t>Net proceeds ($)</t>
        </is>
      </c>
      <c r="B17" s="28">
        <f>'Financial report'!B36</f>
        <v/>
      </c>
      <c r="C17" s="6" t="n"/>
      <c r="D17" s="8" t="n"/>
    </row>
    <row r="18">
      <c r="A18" t="inlineStr">
        <is>
          <t>Net per dancer ($)</t>
        </is>
      </c>
      <c r="B18" s="10">
        <f>IF(N(B6)=0,"",N(B17)/B6)</f>
        <v/>
      </c>
      <c r="C18" s="6" t="n"/>
      <c r="D18" s="8" t="n"/>
    </row>
    <row r="19">
      <c r="A19" t="inlineStr">
        <is>
          <t>Volunteers (count)</t>
        </is>
      </c>
      <c r="B19" s="4" t="n"/>
      <c r="C19" s="4" t="n"/>
      <c r="D19" s="8" t="n"/>
    </row>
    <row r="20">
      <c r="A20" t="inlineStr">
        <is>
          <t>Volunteer hours</t>
        </is>
      </c>
      <c r="B20" s="29" t="n"/>
      <c r="C20" s="29" t="n"/>
      <c r="D20" s="8" t="n"/>
    </row>
    <row r="21">
      <c r="A21" t="inlineStr">
        <is>
          <t>Volunteer shifts unfilled on the day</t>
        </is>
      </c>
      <c r="B21" s="4" t="n"/>
      <c r="C21" s="4" t="n"/>
      <c r="D21" s="8" t="n"/>
    </row>
    <row r="22">
      <c r="A22" t="inlineStr">
        <is>
          <t>Incidents or first-aid visits (from the incident log)</t>
        </is>
      </c>
      <c r="B22" s="4" t="n"/>
      <c r="C22" s="4" t="n"/>
      <c r="D22" s="8" t="n"/>
    </row>
    <row r="23">
      <c r="A23" t="inlineStr">
        <is>
          <t>Sign-out or release problems</t>
        </is>
      </c>
      <c r="B23" s="4" t="n"/>
      <c r="C23" s="4" t="n"/>
      <c r="D23" s="8" t="n"/>
    </row>
    <row r="24">
      <c r="A24" t="inlineStr">
        <is>
          <t>Planned end time vs. actual end time</t>
        </is>
      </c>
      <c r="B24" s="8" t="n"/>
      <c r="C24" s="8" t="n"/>
      <c r="D24" s="8" t="n"/>
    </row>
    <row r="25">
      <c r="A25" t="inlineStr">
        <is>
          <t>Top three things to keep</t>
        </is>
      </c>
      <c r="B25" s="8" t="n"/>
      <c r="C25" s="8" t="n"/>
      <c r="D25" s="8" t="n"/>
    </row>
    <row r="26">
      <c r="A26" t="inlineStr">
        <is>
          <t>Top three things to change</t>
        </is>
      </c>
      <c r="B26" s="8" t="n"/>
      <c r="C26" s="8" t="n"/>
      <c r="D26" s="8" t="n"/>
    </row>
    <row r="27">
      <c r="A27" t="inlineStr">
        <is>
          <t>Handoff notes for next year's chair (contacts, file locations, dates to book early)</t>
        </is>
      </c>
      <c r="B27" s="8" t="n"/>
      <c r="C27" s="8" t="n"/>
      <c r="D27" s="8" t="n"/>
    </row>
    <row r="29">
      <c r="A29" s="20" t="inlineStr">
        <is>
          <t>Free from Walk-A-Thon.com · walk-a-thon.com/dance-a-thon</t>
        </is>
      </c>
    </row>
  </sheetData>
  <pageMargins left="0.75" right="0.75" top="1" bottom="1" header="0.5" footer="0.5"/>
  <pageSetup orientation="landscape" fitToHeight="0" fitToWidth="1"/>
  <headerFooter>
    <oddHeader/>
    <oddFooter>&amp;L&amp;8 Free from Walk-A-Thon.com · walk-a-thon.com/dance-a-thon&amp;R&amp;8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Walk-A-Thon.com</dc:creator>
  <dc:title xmlns:dc="http://purl.org/dc/elements/1.1/">Dance-a-Thon Budget</dc:title>
  <dc:description xmlns:dc="http://purl.org/dc/elements/1.1/">Free from Walk-A-Thon.com · walk-a-thon.com/dance-a-thon</dc:description>
  <dcterms:created xmlns:dcterms="http://purl.org/dc/terms/" xmlns:xsi="http://www.w3.org/2001/XMLSchema-instance" xsi:type="dcterms:W3CDTF">2026-10-21T13:40:41Z</dcterms:created>
  <dcterms:modified xmlns:dcterms="http://purl.org/dc/terms/" xmlns:xsi="http://www.w3.org/2001/XMLSchema-instance" xsi:type="dcterms:W3CDTF">2026-10-21T13:40:41Z</dcterms:modified>
</cp:coreProperties>
</file>